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agov.sharepoint.com/sites/GRP-GreenGovCouncil-GeneralServices-Test/Shared Documents/Test/GreenGov File Share/Agency Certification Checklist/2025 GreenGov Checklist &amp; Submissions/"/>
    </mc:Choice>
  </mc:AlternateContent>
  <xr:revisionPtr revIDLastSave="8" documentId="14_{DCA14230-6A4A-43DF-B35E-17D4DB63E185}" xr6:coauthVersionLast="47" xr6:coauthVersionMax="47" xr10:uidLastSave="{A17D383B-0F21-42DF-804A-652A67A88858}"/>
  <bookViews>
    <workbookView xWindow="-108" yWindow="-108" windowWidth="23256" windowHeight="12576" xr2:uid="{810FDD91-F588-47EF-BC3F-615057B7DE41}"/>
  </bookViews>
  <sheets>
    <sheet name="GreenGov Checklist" sheetId="1" r:id="rId1"/>
  </sheets>
  <definedNames>
    <definedName name="_xlnm._FilterDatabase" localSheetId="0" hidden="1">'GreenGov Checklist'!$A$51:$I$56</definedName>
    <definedName name="_xlnm.Print_Area" localSheetId="0">'GreenGov Checklist'!$A$1:$I$179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9" i="1" l="1"/>
  <c r="I119" i="1" s="1"/>
  <c r="H44" i="1"/>
  <c r="I44" i="1" s="1"/>
  <c r="I173" i="1"/>
  <c r="I172" i="1"/>
  <c r="H156" i="1"/>
  <c r="I156" i="1" s="1"/>
  <c r="H145" i="1"/>
  <c r="I145" i="1" s="1"/>
  <c r="H115" i="1"/>
  <c r="I115" i="1" s="1"/>
  <c r="H90" i="1"/>
  <c r="I90" i="1" s="1"/>
  <c r="H89" i="1"/>
  <c r="I89" i="1" s="1"/>
  <c r="H88" i="1"/>
  <c r="I88" i="1" s="1"/>
  <c r="H87" i="1"/>
  <c r="I87" i="1" s="1"/>
  <c r="H86" i="1"/>
  <c r="I86" i="1" s="1"/>
  <c r="H85" i="1"/>
  <c r="I85" i="1" s="1"/>
  <c r="H67" i="1"/>
  <c r="I67" i="1" s="1"/>
  <c r="H65" i="1"/>
  <c r="I65" i="1" s="1"/>
  <c r="H66" i="1"/>
  <c r="I66" i="1" s="1"/>
  <c r="H64" i="1"/>
  <c r="I64" i="1" s="1"/>
  <c r="H43" i="1"/>
  <c r="I43" i="1" s="1"/>
  <c r="H41" i="1"/>
  <c r="I41" i="1" s="1"/>
  <c r="H39" i="1"/>
  <c r="I39" i="1" s="1"/>
  <c r="H42" i="1"/>
  <c r="I42" i="1" s="1"/>
  <c r="I174" i="1" l="1"/>
  <c r="I175" i="1" s="1"/>
  <c r="D6" i="1" s="1"/>
  <c r="H71" i="1"/>
  <c r="I71" i="1" s="1"/>
  <c r="H117" i="1"/>
  <c r="H152" i="1"/>
  <c r="H151" i="1"/>
  <c r="I151" i="1" l="1"/>
  <c r="I152" i="1"/>
  <c r="I117" i="1"/>
  <c r="H118" i="1"/>
  <c r="I118" i="1" s="1"/>
  <c r="H27" i="1"/>
  <c r="I27" i="1" s="1"/>
  <c r="H155" i="1"/>
  <c r="I155" i="1" s="1"/>
  <c r="H104" i="1"/>
  <c r="I104" i="1" s="1"/>
  <c r="H91" i="1"/>
  <c r="I91" i="1" s="1"/>
  <c r="H84" i="1"/>
  <c r="H81" i="1"/>
  <c r="I81" i="1" s="1"/>
  <c r="H73" i="1"/>
  <c r="H70" i="1"/>
  <c r="I70" i="1" s="1"/>
  <c r="H72" i="1"/>
  <c r="I72" i="1" s="1"/>
  <c r="H52" i="1"/>
  <c r="I52" i="1" s="1"/>
  <c r="H31" i="1"/>
  <c r="I31" i="1" s="1"/>
  <c r="H28" i="1"/>
  <c r="H26" i="1"/>
  <c r="I26" i="1" s="1"/>
  <c r="H24" i="1"/>
  <c r="I24" i="1" s="1"/>
  <c r="H22" i="1"/>
  <c r="I22" i="1" s="1"/>
  <c r="H25" i="1"/>
  <c r="I25" i="1" s="1"/>
  <c r="H21" i="1"/>
  <c r="I21" i="1" s="1"/>
  <c r="H74" i="1" l="1"/>
  <c r="H33" i="1" l="1"/>
  <c r="H40" i="1" l="1"/>
  <c r="H32" i="1"/>
  <c r="I40" i="1" l="1"/>
  <c r="I45" i="1" s="1"/>
  <c r="H45" i="1"/>
  <c r="H138" i="1"/>
  <c r="H60" i="1"/>
  <c r="H62" i="1"/>
  <c r="H57" i="1"/>
  <c r="H23" i="1"/>
  <c r="O84" i="1"/>
  <c r="O73" i="1"/>
  <c r="O28" i="1"/>
  <c r="I84" i="1" l="1"/>
  <c r="I73" i="1"/>
  <c r="I138" i="1"/>
  <c r="I62" i="1"/>
  <c r="I60" i="1"/>
  <c r="I57" i="1"/>
  <c r="I32" i="1"/>
  <c r="I23" i="1"/>
  <c r="H165" i="1"/>
  <c r="I165" i="1" s="1"/>
  <c r="H164" i="1"/>
  <c r="H162" i="1"/>
  <c r="I162" i="1" s="1"/>
  <c r="H159" i="1"/>
  <c r="H160" i="1" s="1"/>
  <c r="H150" i="1"/>
  <c r="I150" i="1" s="1"/>
  <c r="H149" i="1"/>
  <c r="I149" i="1" s="1"/>
  <c r="H148" i="1"/>
  <c r="I148" i="1" s="1"/>
  <c r="H147" i="1"/>
  <c r="H146" i="1"/>
  <c r="I146" i="1" s="1"/>
  <c r="H136" i="1"/>
  <c r="I136" i="1" s="1"/>
  <c r="H116" i="1"/>
  <c r="I116" i="1" s="1"/>
  <c r="H102" i="1"/>
  <c r="I102" i="1" s="1"/>
  <c r="H99" i="1"/>
  <c r="H80" i="1"/>
  <c r="H82" i="1" s="1"/>
  <c r="H63" i="1"/>
  <c r="I63" i="1" s="1"/>
  <c r="H61" i="1"/>
  <c r="I61" i="1" s="1"/>
  <c r="H56" i="1"/>
  <c r="I56" i="1" s="1"/>
  <c r="H51" i="1"/>
  <c r="I51" i="1" s="1"/>
  <c r="H36" i="1"/>
  <c r="H37" i="1" s="1"/>
  <c r="H34" i="1"/>
  <c r="H20" i="1"/>
  <c r="I20" i="1" s="1"/>
  <c r="H163" i="1"/>
  <c r="I163" i="1" s="1"/>
  <c r="H157" i="1"/>
  <c r="H137" i="1"/>
  <c r="H133" i="1"/>
  <c r="H132" i="1"/>
  <c r="I132" i="1" s="1"/>
  <c r="H131" i="1"/>
  <c r="I131" i="1" s="1"/>
  <c r="H130" i="1"/>
  <c r="I130" i="1" s="1"/>
  <c r="H129" i="1"/>
  <c r="I129" i="1" s="1"/>
  <c r="H128" i="1"/>
  <c r="H127" i="1"/>
  <c r="I127" i="1" s="1"/>
  <c r="H126" i="1"/>
  <c r="I126" i="1" s="1"/>
  <c r="H125" i="1"/>
  <c r="I125" i="1" s="1"/>
  <c r="H124" i="1"/>
  <c r="I124" i="1" s="1"/>
  <c r="H123" i="1"/>
  <c r="I123" i="1" s="1"/>
  <c r="H122" i="1"/>
  <c r="I122" i="1" s="1"/>
  <c r="H121" i="1"/>
  <c r="I121" i="1" s="1"/>
  <c r="H120" i="1"/>
  <c r="I120" i="1" s="1"/>
  <c r="H108" i="1"/>
  <c r="I108" i="1" s="1"/>
  <c r="H107" i="1"/>
  <c r="I107" i="1" s="1"/>
  <c r="H103" i="1"/>
  <c r="I103" i="1" s="1"/>
  <c r="H98" i="1"/>
  <c r="I98" i="1" s="1"/>
  <c r="H55" i="1"/>
  <c r="H54" i="1"/>
  <c r="I54" i="1" s="1"/>
  <c r="H53" i="1"/>
  <c r="I133" i="1" l="1"/>
  <c r="H134" i="1"/>
  <c r="I147" i="1"/>
  <c r="H153" i="1"/>
  <c r="I92" i="1"/>
  <c r="H92" i="1"/>
  <c r="I94" i="1" s="1"/>
  <c r="I157" i="1"/>
  <c r="H58" i="1"/>
  <c r="H105" i="1"/>
  <c r="I55" i="1"/>
  <c r="I80" i="1"/>
  <c r="I82" i="1" s="1"/>
  <c r="I33" i="1"/>
  <c r="I34" i="1" s="1"/>
  <c r="I36" i="1"/>
  <c r="I37" i="1" s="1"/>
  <c r="H68" i="1"/>
  <c r="H100" i="1"/>
  <c r="I99" i="1"/>
  <c r="I100" i="1" s="1"/>
  <c r="I105" i="1"/>
  <c r="H109" i="1"/>
  <c r="H139" i="1"/>
  <c r="I137" i="1"/>
  <c r="I139" i="1" s="1"/>
  <c r="I159" i="1"/>
  <c r="I160" i="1" s="1"/>
  <c r="H166" i="1"/>
  <c r="I164" i="1"/>
  <c r="I166" i="1" s="1"/>
  <c r="H29" i="1"/>
  <c r="I47" i="1" s="1"/>
  <c r="I128" i="1"/>
  <c r="I53" i="1"/>
  <c r="I109" i="1"/>
  <c r="I28" i="1"/>
  <c r="I68" i="1"/>
  <c r="I74" i="1"/>
  <c r="I134" i="1" l="1"/>
  <c r="I140" i="1" s="1"/>
  <c r="I168" i="1"/>
  <c r="I153" i="1"/>
  <c r="I167" i="1" s="1"/>
  <c r="I93" i="1"/>
  <c r="I58" i="1"/>
  <c r="I75" i="1" s="1"/>
  <c r="I76" i="1"/>
  <c r="I141" i="1"/>
  <c r="I111" i="1"/>
  <c r="I29" i="1"/>
  <c r="I46" i="1" s="1"/>
  <c r="I110" i="1"/>
  <c r="I179" i="1" l="1"/>
  <c r="B6" i="1" s="1"/>
  <c r="I178" i="1"/>
  <c r="C6" i="1" s="1"/>
  <c r="E6" i="1" l="1"/>
</calcChain>
</file>

<file path=xl/sharedStrings.xml><?xml version="1.0" encoding="utf-8"?>
<sst xmlns="http://schemas.openxmlformats.org/spreadsheetml/2006/main" count="370" uniqueCount="257">
  <si>
    <t xml:space="preserve">Agency Representative Sign-off: </t>
  </si>
  <si>
    <t xml:space="preserve">Agency Executive Sign-off: </t>
  </si>
  <si>
    <t>Points Applicable</t>
  </si>
  <si>
    <t>Points Earned</t>
  </si>
  <si>
    <t>Score</t>
  </si>
  <si>
    <t>Instructions:</t>
  </si>
  <si>
    <t>Scoring:</t>
  </si>
  <si>
    <t>Contact GreenGov:</t>
  </si>
  <si>
    <t xml:space="preserve">Phone: 717-787-4987     Email: RA-GSGreenGov@pa.gov     Web: dgs.pa.gov/GreenGov </t>
  </si>
  <si>
    <t>I</t>
  </si>
  <si>
    <t>Benchmarking and Evaluation</t>
  </si>
  <si>
    <t>Facility Benchmarking</t>
  </si>
  <si>
    <t>Yes</t>
  </si>
  <si>
    <t>No</t>
  </si>
  <si>
    <t>N/A</t>
  </si>
  <si>
    <t>Points Value</t>
  </si>
  <si>
    <r>
      <t>Maintained an inventory of all owned and leased b</t>
    </r>
    <r>
      <rPr>
        <sz val="11"/>
        <rFont val="Calibri"/>
        <family val="2"/>
        <scheme val="minor"/>
      </rPr>
      <t>uildings and</t>
    </r>
    <r>
      <rPr>
        <sz val="11"/>
        <color theme="1"/>
        <rFont val="Calibri"/>
        <family val="2"/>
        <scheme val="minor"/>
      </rPr>
      <t xml:space="preserve"> square footage </t>
    </r>
    <r>
      <rPr>
        <sz val="11"/>
        <rFont val="Calibri"/>
        <family val="2"/>
        <scheme val="minor"/>
      </rPr>
      <t>figures for use in DG</t>
    </r>
    <r>
      <rPr>
        <sz val="11"/>
        <color theme="1"/>
        <rFont val="Calibri"/>
        <family val="2"/>
        <scheme val="minor"/>
      </rPr>
      <t>S TRIRIGA &amp; EnergyCAP systems?</t>
    </r>
    <r>
      <rPr>
        <sz val="11"/>
        <rFont val="Calibri"/>
        <family val="2"/>
        <scheme val="minor"/>
      </rPr>
      <t xml:space="preserve"> </t>
    </r>
  </si>
  <si>
    <t>Utilized EnergyCAP for the evaluation of utility bills regarding consumption trends, usage spikes, billing anomalies and established reduction targets for continued energy savings?</t>
  </si>
  <si>
    <t>Established an Executive-level energy portfolio report for your agency's facilities through the EnergyCAP System?</t>
  </si>
  <si>
    <t>Participated in the High-Performance Lease Program through partnership with DGS Bureau of Real Estate, GreenGov and Lessor by conducting an energy audit and establishing energy efficiency goals in a lease facility?</t>
  </si>
  <si>
    <t xml:space="preserve">Points Total </t>
  </si>
  <si>
    <t>Transportation Benchmarking</t>
  </si>
  <si>
    <t xml:space="preserve">Evaluated passenger vehicle assignments to identify ideal locations for the delivery of EV charging station projects as part of a high-efficiency vehicle fleet plan? </t>
  </si>
  <si>
    <t>Utilized vehicle telematic systems to accurately track performance figures of your entire traveling fleet?</t>
  </si>
  <si>
    <t>Products and Materials</t>
  </si>
  <si>
    <t>II</t>
  </si>
  <si>
    <t>Buildings and Structures</t>
  </si>
  <si>
    <t>Operations and Maintenance</t>
  </si>
  <si>
    <t>Completed annual inspections of building systems, components and envelope to take advantage of equipment warranty periods and/or facility maintenance contracts?</t>
  </si>
  <si>
    <t>Installed light fixture dimmers, occupancy/motion sensors and timers to reduce energy consumption (though partnership with DGS or other)?</t>
  </si>
  <si>
    <t>Inspected entry doors and windows for proper closing and sealing and ensured proper use and function to reduce energy loss?</t>
  </si>
  <si>
    <r>
      <t xml:space="preserve">Utilized Infrared Scanning (IR) for the identification of insufficient insulation, moisture infiltration and electrical anomalies in </t>
    </r>
    <r>
      <rPr>
        <b/>
        <sz val="11"/>
        <color theme="1"/>
        <rFont val="Calibri"/>
        <family val="2"/>
        <scheme val="minor"/>
      </rPr>
      <t>at least 1</t>
    </r>
    <r>
      <rPr>
        <sz val="11"/>
        <color theme="1"/>
        <rFont val="Calibri"/>
        <family val="2"/>
        <scheme val="minor"/>
      </rPr>
      <t xml:space="preserve"> facility?</t>
    </r>
  </si>
  <si>
    <r>
      <t xml:space="preserve">Utilized Infrared Scanning (IR) for the identification of insufficient insulation, moisture infiltration and electrical anomalies in </t>
    </r>
    <r>
      <rPr>
        <b/>
        <sz val="11"/>
        <rFont val="Calibri"/>
        <family val="2"/>
        <scheme val="minor"/>
      </rPr>
      <t>more than 1</t>
    </r>
    <r>
      <rPr>
        <sz val="11"/>
        <color theme="1"/>
        <rFont val="Calibri"/>
        <family val="2"/>
        <scheme val="minor"/>
      </rPr>
      <t xml:space="preserve"> facility?</t>
    </r>
  </si>
  <si>
    <t>Performed commissioning or recommissioning of building operational systems to maintain peak efficiency, air quality, thermal comfort and interior acoustics?</t>
  </si>
  <si>
    <t>Building Systems Efficiency</t>
  </si>
  <si>
    <t>Optimized building automation systems for energy efficiency consistent with building occupancy in all facilities?</t>
  </si>
  <si>
    <t>Installed programmable thermostats and system meters to reduce energy consumption?</t>
  </si>
  <si>
    <t>Installed high-efficiency HVAC systems and/or those that utilize geothermal and energy recovery components?</t>
  </si>
  <si>
    <t>High-Performance Buildings</t>
  </si>
  <si>
    <t>Achieved a measurable 10% reduction in energy consumption over ANSI/ASHRAE/IES Standard 90.1.2016 for any project (and/or achieved certification(s) including LEED, EnergyStar, etc.)?</t>
  </si>
  <si>
    <t xml:space="preserve">Total Points Earned for Buildings and Structures (II) </t>
  </si>
  <si>
    <t xml:space="preserve">Total Points Available for Buildings and Structures (II) </t>
  </si>
  <si>
    <t>III</t>
  </si>
  <si>
    <t>Transportation</t>
  </si>
  <si>
    <t xml:space="preserve">Utilized vehicle telematic systems to accurately track maintenance, consumption and use figures for your fleet? </t>
  </si>
  <si>
    <t>Vehicle Efficiency (utilization of EV's and PHEV's)</t>
  </si>
  <si>
    <r>
      <t xml:space="preserve">Installed electric vehicle charging stations in </t>
    </r>
    <r>
      <rPr>
        <b/>
        <sz val="11"/>
        <color theme="1"/>
        <rFont val="Calibri"/>
        <family val="2"/>
        <scheme val="minor"/>
      </rPr>
      <t>at least 1</t>
    </r>
    <r>
      <rPr>
        <sz val="11"/>
        <color theme="1"/>
        <rFont val="Calibri"/>
        <family val="2"/>
        <scheme val="minor"/>
      </rPr>
      <t xml:space="preserve"> location to support your high-efficiency vehicle fleet plan? </t>
    </r>
  </si>
  <si>
    <r>
      <t xml:space="preserve">Installed </t>
    </r>
    <r>
      <rPr>
        <b/>
        <sz val="11"/>
        <color theme="1"/>
        <rFont val="Calibri"/>
        <family val="2"/>
        <scheme val="minor"/>
      </rPr>
      <t>50% additional</t>
    </r>
    <r>
      <rPr>
        <sz val="11"/>
        <color theme="1"/>
        <rFont val="Calibri"/>
        <family val="2"/>
        <scheme val="minor"/>
      </rPr>
      <t xml:space="preserve"> electric vehicle charging stations to support your high-efficiency vehicle fleet plan (or enough to support 25% of your total passenger fleet)?</t>
    </r>
    <r>
      <rPr>
        <sz val="11"/>
        <color rgb="FFFF0000"/>
        <rFont val="Calibri"/>
        <family val="2"/>
        <scheme val="minor"/>
      </rPr>
      <t xml:space="preserve"> </t>
    </r>
  </si>
  <si>
    <r>
      <t xml:space="preserve">Purchased </t>
    </r>
    <r>
      <rPr>
        <b/>
        <sz val="11"/>
        <color theme="1"/>
        <rFont val="Calibri"/>
        <family val="2"/>
        <scheme val="minor"/>
      </rPr>
      <t>at least 1</t>
    </r>
    <r>
      <rPr>
        <sz val="11"/>
        <color theme="1"/>
        <rFont val="Calibri"/>
        <family val="2"/>
        <scheme val="minor"/>
      </rPr>
      <t xml:space="preserve"> battery electric and/or plug-in hybrid electric vehicle?</t>
    </r>
  </si>
  <si>
    <r>
      <t xml:space="preserve">Purchased </t>
    </r>
    <r>
      <rPr>
        <b/>
        <sz val="11"/>
        <rFont val="Calibri"/>
        <family val="2"/>
        <scheme val="minor"/>
      </rPr>
      <t>50% additional</t>
    </r>
    <r>
      <rPr>
        <sz val="11"/>
        <rFont val="Calibri"/>
        <family val="2"/>
        <scheme val="minor"/>
      </rPr>
      <t xml:space="preserve"> battery electric and/or plug-in electric hybrid vehicles (or met 25% of your total passenger fleet)?</t>
    </r>
  </si>
  <si>
    <r>
      <t xml:space="preserve">Downsized </t>
    </r>
    <r>
      <rPr>
        <b/>
        <sz val="11"/>
        <color theme="1"/>
        <rFont val="Calibri"/>
        <family val="2"/>
        <scheme val="minor"/>
      </rPr>
      <t>at least 1</t>
    </r>
    <r>
      <rPr>
        <sz val="11"/>
        <color theme="1"/>
        <rFont val="Calibri"/>
        <family val="2"/>
        <scheme val="minor"/>
      </rPr>
      <t xml:space="preserve"> fleet vehicle with a smaller and/or more efficient vehicle for the work task?</t>
    </r>
  </si>
  <si>
    <r>
      <rPr>
        <b/>
        <sz val="11"/>
        <color theme="1"/>
        <rFont val="Calibri"/>
        <family val="2"/>
        <scheme val="minor"/>
      </rPr>
      <t>Permanently</t>
    </r>
    <r>
      <rPr>
        <sz val="11"/>
        <color theme="1"/>
        <rFont val="Calibri"/>
        <family val="2"/>
        <scheme val="minor"/>
      </rPr>
      <t xml:space="preserve"> returned a vehicle(s) to DGS Bureau of Vehicle Management resulting in a smaller, therefore more efficient overall fleet? (turned in fixed asset tag)</t>
    </r>
  </si>
  <si>
    <t xml:space="preserve">Total Points Earned for Transportation (III) </t>
  </si>
  <si>
    <t xml:space="preserve">Total Points Available for Transportation (III) </t>
  </si>
  <si>
    <t>IV</t>
  </si>
  <si>
    <t>Procurement</t>
  </si>
  <si>
    <t>10  A</t>
  </si>
  <si>
    <t xml:space="preserve">Procured environmentally preferred and sustainable products and equipment? </t>
  </si>
  <si>
    <t>10  B</t>
  </si>
  <si>
    <r>
      <t xml:space="preserve">Purchased or utilized a </t>
    </r>
    <r>
      <rPr>
        <b/>
        <sz val="11"/>
        <rFont val="Calibri"/>
        <family val="2"/>
        <scheme val="minor"/>
      </rPr>
      <t>new</t>
    </r>
    <r>
      <rPr>
        <sz val="11"/>
        <rFont val="Calibri"/>
        <family val="2"/>
        <scheme val="minor"/>
      </rPr>
      <t xml:space="preserve"> environmentally preferred and/or sustainable product or equipment not previously procured for use by your agency?</t>
    </r>
  </si>
  <si>
    <t>Recycling</t>
  </si>
  <si>
    <t>11  A</t>
  </si>
  <si>
    <r>
      <t>Collected and processed</t>
    </r>
    <r>
      <rPr>
        <b/>
        <sz val="11"/>
        <color theme="1"/>
        <rFont val="Calibri"/>
        <family val="2"/>
        <scheme val="minor"/>
      </rPr>
      <t xml:space="preserve"> new</t>
    </r>
    <r>
      <rPr>
        <sz val="11"/>
        <color theme="1"/>
        <rFont val="Calibri"/>
        <family val="2"/>
        <scheme val="minor"/>
      </rPr>
      <t xml:space="preserve"> recyclable material(s) in an effort to move toward </t>
    </r>
    <r>
      <rPr>
        <b/>
        <sz val="11"/>
        <color theme="1"/>
        <rFont val="Calibri"/>
        <family val="2"/>
        <scheme val="minor"/>
      </rPr>
      <t>zero waste</t>
    </r>
    <r>
      <rPr>
        <sz val="11"/>
        <color theme="1"/>
        <rFont val="Calibri"/>
        <family val="2"/>
        <scheme val="minor"/>
      </rPr>
      <t xml:space="preserve"> facilities?</t>
    </r>
  </si>
  <si>
    <t>11  B</t>
  </si>
  <si>
    <t>Established or participated in a recycling program?</t>
  </si>
  <si>
    <t>11  C</t>
  </si>
  <si>
    <t>Established or participated in a recycling program that incorporates organic and food waste materials?</t>
  </si>
  <si>
    <t>Cleaning</t>
  </si>
  <si>
    <t>12  A</t>
  </si>
  <si>
    <t>12  B</t>
  </si>
  <si>
    <t xml:space="preserve">Total Points Earned for Products and Materials (IV) </t>
  </si>
  <si>
    <t xml:space="preserve">Total Points Available for Products and Materials (IV) </t>
  </si>
  <si>
    <t>V</t>
  </si>
  <si>
    <t>Culture</t>
  </si>
  <si>
    <t xml:space="preserve">Employee Engagement </t>
  </si>
  <si>
    <t>13  A</t>
  </si>
  <si>
    <t>13  B</t>
  </si>
  <si>
    <t>13  C</t>
  </si>
  <si>
    <t>13  D</t>
  </si>
  <si>
    <t>Solicited employee feedback in regard to the improvement of processes and operations within their areas (LEAN principles)?</t>
  </si>
  <si>
    <t>13  E</t>
  </si>
  <si>
    <t xml:space="preserve">Educated and/or provided tools to employees for the evaluation of business travel carbon footprint generated through all forms of transportation including multimodal (bus, train, air, etc.)? </t>
  </si>
  <si>
    <t>13  F</t>
  </si>
  <si>
    <t>Promoted alternative commuting options including mass transit, carpooling and walking &amp; biking (could include building occupant surveys on commuting practices to enhance existing programs)?</t>
  </si>
  <si>
    <t>13  G</t>
  </si>
  <si>
    <t>Fostered interest in sustainability, reduction and recycling with employees through sponsorship of programs, initiatives and events?</t>
  </si>
  <si>
    <t>13  H</t>
  </si>
  <si>
    <t>13  I</t>
  </si>
  <si>
    <t>Established or participated in a litter reduction plan, initiative or survey?</t>
  </si>
  <si>
    <t>13  J</t>
  </si>
  <si>
    <t>Established and supported an employee award and/or incentive program for participation in sustainability?</t>
  </si>
  <si>
    <t>13  K</t>
  </si>
  <si>
    <t>Solicited employee feedback in regard to occupant comfort and perceived performance of building systems within their space?</t>
  </si>
  <si>
    <t>13  L</t>
  </si>
  <si>
    <t>Promoted the use of stairs instead of elevators wherever possible for energy conservation?</t>
  </si>
  <si>
    <t>13  M</t>
  </si>
  <si>
    <t>13  N</t>
  </si>
  <si>
    <t>Promoted waste reduction measures (such as; use of coffee mugs, utensils instead of disposable products)?</t>
  </si>
  <si>
    <t>13  O</t>
  </si>
  <si>
    <t>Promoted energy-saving measures (such as; turning off lights when not needed, HVAC setbacks)?</t>
  </si>
  <si>
    <t>13  P</t>
  </si>
  <si>
    <t>Promoted water saving measures (such as; water bottle filling stations and low-flow fixtures)?</t>
  </si>
  <si>
    <t>13  Q</t>
  </si>
  <si>
    <t>13  R</t>
  </si>
  <si>
    <t>Public Engagement</t>
  </si>
  <si>
    <t>14  A</t>
  </si>
  <si>
    <t>14  B</t>
  </si>
  <si>
    <r>
      <t xml:space="preserve">Integrated a </t>
    </r>
    <r>
      <rPr>
        <b/>
        <sz val="11"/>
        <rFont val="Calibri"/>
        <family val="2"/>
        <scheme val="minor"/>
      </rPr>
      <t>new</t>
    </r>
    <r>
      <rPr>
        <sz val="11"/>
        <rFont val="Calibri"/>
        <family val="2"/>
        <scheme val="minor"/>
      </rPr>
      <t xml:space="preserve"> sustainability policy and/or practice within operations with the public and/or outside business partners?</t>
    </r>
  </si>
  <si>
    <t>14  C</t>
  </si>
  <si>
    <t xml:space="preserve">Total Points Earned for Culture (V) </t>
  </si>
  <si>
    <t xml:space="preserve">Total Points Available for Culture (V) </t>
  </si>
  <si>
    <t>VI</t>
  </si>
  <si>
    <t>15  A</t>
  </si>
  <si>
    <t>16  A</t>
  </si>
  <si>
    <t>16  B</t>
  </si>
  <si>
    <t>Resilience</t>
  </si>
  <si>
    <t>17  A</t>
  </si>
  <si>
    <t>Established and/or maintained periodic inspections and testing on back-up generators, UPS units and other critical infrastructure such as network and communications equipment?</t>
  </si>
  <si>
    <t>Participated in storm water projects or partnerships with municipalities or outside partners to reduce and alleviate storm water impacts?</t>
  </si>
  <si>
    <t>Identified properties utilized by your organization that are located within a flood plain, established protocols for a flood event and ensured that critical infrastructure &amp; systems are out of flood-prone areas?</t>
  </si>
  <si>
    <t>18  A</t>
  </si>
  <si>
    <t>Prepared and practiced Continuity of Operations Plans (COOP) to enhance readiness and ensure continued operations of your agency?</t>
  </si>
  <si>
    <t xml:space="preserve">Partnered with lead agencies on the development, awareness and implementation of solutions to health, natural disaster and environmental threats? </t>
  </si>
  <si>
    <t xml:space="preserve">Overall Total Points Earned  </t>
  </si>
  <si>
    <t xml:space="preserve">Overall Total Points Available  </t>
  </si>
  <si>
    <t>15  B</t>
  </si>
  <si>
    <t>15  C</t>
  </si>
  <si>
    <t>15  D</t>
  </si>
  <si>
    <t>15  E</t>
  </si>
  <si>
    <t>15  F</t>
  </si>
  <si>
    <t>15  G</t>
  </si>
  <si>
    <t>Evaluated opportunities to enhance storm water management programs for increases in water quality, water resource management and infrastructure preservation (e.g., overflow vaults &amp; tanks, snow melt systems)?</t>
  </si>
  <si>
    <t xml:space="preserve">Developed, implemented, and maintained a comprehensive list of environmentally preferred and sustainable products and equipment procured by your agency (i.e. EnergyStar, FSC Certified, GreenGuard, GreenSeal, USDA Bio-Preferred, EPEAT, WaterSense or other)? </t>
  </si>
  <si>
    <t>Developed, implemented, and maintained policy measures and business procedures for the reduction of Vehicle Miles Traveled (VMT) for items such as in-person meetings and other employee interactions?</t>
  </si>
  <si>
    <t>Developed, implemented, and maintained green cleaning policies and services within leased space?</t>
  </si>
  <si>
    <t>Developed, implemented, and maintained a Sustainability Communications Plan for the continued messaging of sustainability policies, practices and initiatives throughout your organization?</t>
  </si>
  <si>
    <t>Developed, implemented, and maintained a paper usage reduction policy (such as; print what is needed, print both sides, print black &amp; white, track printing by employee)?</t>
  </si>
  <si>
    <t>Developed, implemented, and maintained programs, events and press to engage and educate the public in sustainability initiatives and actions?</t>
  </si>
  <si>
    <r>
      <t>Developed, implemented, and maintained a sustainability policy and/or practice</t>
    </r>
    <r>
      <rPr>
        <b/>
        <sz val="11"/>
        <rFont val="Calibri"/>
        <family val="2"/>
        <scheme val="minor"/>
      </rPr>
      <t xml:space="preserve"> plan</t>
    </r>
    <r>
      <rPr>
        <sz val="11"/>
        <rFont val="Calibri"/>
        <family val="2"/>
        <scheme val="minor"/>
      </rPr>
      <t xml:space="preserve"> within operations with the public and/or outside business partners?</t>
    </r>
  </si>
  <si>
    <t xml:space="preserve">Developed, implemented, and maintained plans and procedures and identified contracts for the procurement of goods and services for COOP and/or natural disaster events? </t>
  </si>
  <si>
    <t>Developed, implemented, and maintained a COOP Communications &amp; Training Plan for the continued messaging and implementation of COOP policies, practices and initiatives throughout your organization?</t>
  </si>
  <si>
    <t>Developed, implemented, and maintained a Recycling Communications Plan for the continued messaging of recycling policies, practices and initiatives throughout your organization?</t>
  </si>
  <si>
    <t>15  H</t>
  </si>
  <si>
    <t>18  B</t>
  </si>
  <si>
    <t>18  C</t>
  </si>
  <si>
    <t>18  D</t>
  </si>
  <si>
    <t>13  S</t>
  </si>
  <si>
    <t>Developed, implemented, and maintained a public-facing Sustainability Webpage for your agency that showcases your actions, efforts, plans and successes in relation to the UN Sustainable Development Goals?</t>
  </si>
  <si>
    <t>Developed, implemented, and maintained green cleaning policies and services within Commonwealth-owned space, including environmentally preferred products, integrated pest management, etc.?</t>
  </si>
  <si>
    <t>Developed, implemented, and maintained maintenance plans and/or contracts for your facilities to ensure peak operations (Ex: General Services Administration Public Building Maintenance Standards)?</t>
  </si>
  <si>
    <t>Consolidated floor-standing printers, copiers, vending machines and other equipment for energy conservation? (if already completed = N/A)</t>
  </si>
  <si>
    <t xml:space="preserve">             GreenGov Agency Certification Checklist 
                     Fiscal Year 2024-2025 Reporting</t>
  </si>
  <si>
    <t>Since July 2024, as an Agency have you…</t>
  </si>
  <si>
    <r>
      <t>1. Review each measure and answer based upon actions of your Agency within the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fiscal year of July 1, 2024 through June 30, 2025.        
2. As each measure is evaluated, begin with the following preface: </t>
    </r>
    <r>
      <rPr>
        <b/>
        <sz val="11"/>
        <color rgb="FF8E0000"/>
        <rFont val="Calibri"/>
        <family val="2"/>
        <scheme val="minor"/>
      </rPr>
      <t>"Since July 2024, as an Agency have you..."</t>
    </r>
    <r>
      <rPr>
        <sz val="11"/>
        <color theme="1"/>
        <rFont val="Calibri"/>
        <family val="2"/>
        <scheme val="minor"/>
      </rPr>
      <t>.</t>
    </r>
    <r>
      <rPr>
        <sz val="11"/>
        <rFont val="Calibri"/>
        <family val="2"/>
        <scheme val="minor"/>
      </rPr>
      <t xml:space="preserve">
3. The Checklist will automatically tally all points earned based upon measures applicable to your Agency.
4. Once completed, type in your Agency sign-offs above and save the document with your Agency name in the title.
5. Email the completed Checklist to: RA-GSGreenGov@pa.gov by</t>
    </r>
    <r>
      <rPr>
        <sz val="11"/>
        <color rgb="FFC00000"/>
        <rFont val="Calibri"/>
        <family val="2"/>
        <scheme val="minor"/>
      </rPr>
      <t xml:space="preserve"> </t>
    </r>
    <r>
      <rPr>
        <b/>
        <sz val="11"/>
        <color rgb="FF8E0000"/>
        <rFont val="Calibri"/>
        <family val="2"/>
        <scheme val="minor"/>
      </rPr>
      <t>Friday, August 29, 2025</t>
    </r>
    <r>
      <rPr>
        <sz val="11"/>
        <rFont val="Calibri"/>
        <family val="2"/>
        <scheme val="minor"/>
      </rPr>
      <t>.</t>
    </r>
  </si>
  <si>
    <r>
      <t xml:space="preserve">Partnered with Capital Programs for the planning and/or delivery of a Sustainable high-performance new construction and/or facility renovation project with performance that </t>
    </r>
    <r>
      <rPr>
        <b/>
        <sz val="11"/>
        <color theme="1"/>
        <rFont val="Calibri"/>
        <family val="2"/>
        <scheme val="minor"/>
      </rPr>
      <t>exceeds</t>
    </r>
    <r>
      <rPr>
        <sz val="11"/>
        <color theme="1"/>
        <rFont val="Calibri"/>
        <family val="2"/>
        <scheme val="minor"/>
      </rPr>
      <t xml:space="preserve"> ANSI/ASHRAE/IES Standard 90.1.2016?</t>
    </r>
  </si>
  <si>
    <t>Resources:</t>
  </si>
  <si>
    <r>
      <t>Developed, implemented, and maintained an</t>
    </r>
    <r>
      <rPr>
        <sz val="11"/>
        <rFont val="Calibri"/>
        <family val="2"/>
        <scheme val="minor"/>
      </rPr>
      <t xml:space="preserve"> Agency Sustainability Team</t>
    </r>
    <r>
      <rPr>
        <sz val="11"/>
        <color theme="1"/>
        <rFont val="Calibri"/>
        <family val="2"/>
        <scheme val="minor"/>
      </rPr>
      <t xml:space="preserve"> consistent with the requirements set forth within Management Directive 720.05, consisting of multiple disciplines and executive staff? 
</t>
    </r>
    <r>
      <rPr>
        <b/>
        <u/>
        <sz val="11"/>
        <color rgb="FF002060"/>
        <rFont val="Calibri"/>
        <family val="2"/>
        <scheme val="minor"/>
      </rPr>
      <t>LINK: Sustainability Team Development Workbook</t>
    </r>
  </si>
  <si>
    <r>
      <t xml:space="preserve">Achieved an overall 3% reduction of energy consumption within the </t>
    </r>
    <r>
      <rPr>
        <b/>
        <sz val="11"/>
        <rFont val="Calibri"/>
        <family val="2"/>
        <scheme val="minor"/>
      </rPr>
      <t>past</t>
    </r>
    <r>
      <rPr>
        <sz val="11"/>
        <color theme="1"/>
        <rFont val="Calibri"/>
        <family val="2"/>
        <scheme val="minor"/>
      </rPr>
      <t xml:space="preserve"> Fiscal Year (</t>
    </r>
    <r>
      <rPr>
        <b/>
        <sz val="11"/>
        <color theme="1"/>
        <rFont val="Calibri"/>
        <family val="2"/>
        <scheme val="minor"/>
      </rPr>
      <t>2023-2024</t>
    </r>
    <r>
      <rPr>
        <sz val="11"/>
        <color theme="1"/>
        <rFont val="Calibri"/>
        <family val="2"/>
        <scheme val="minor"/>
      </rPr>
      <t>) through the participation in energy reduction programs and delivery of energy-saving projects?</t>
    </r>
  </si>
  <si>
    <t>Incorporated high-performance building designs, techniques and materials into the design of a facility project?</t>
  </si>
  <si>
    <r>
      <rPr>
        <sz val="11"/>
        <color theme="1"/>
        <rFont val="Calibri"/>
        <family val="2"/>
        <scheme val="minor"/>
      </rPr>
      <t xml:space="preserve">Encouraged all staff associated with your facilities to take the GreenGov Sustainable Buildings training modules? </t>
    </r>
    <r>
      <rPr>
        <b/>
        <u/>
        <sz val="11"/>
        <color rgb="FF002060"/>
        <rFont val="Calibri"/>
        <family val="2"/>
        <scheme val="minor"/>
      </rPr>
      <t>LINK: GreenGov Sustainable Buildings Training Modules</t>
    </r>
  </si>
  <si>
    <r>
      <t xml:space="preserve">1. Score will be based upon the percentage of "yes" answers to measures applicable to your Agency. 
2. For measures that do not apply to your Agency, select "not applicable". 
3. </t>
    </r>
    <r>
      <rPr>
        <b/>
        <sz val="11"/>
        <color theme="4" tint="-0.249977111117893"/>
        <rFont val="Calibri"/>
        <family val="2"/>
        <scheme val="minor"/>
      </rPr>
      <t>Green</t>
    </r>
    <r>
      <rPr>
        <sz val="11"/>
        <rFont val="Calibri"/>
        <family val="2"/>
        <scheme val="minor"/>
      </rPr>
      <t xml:space="preserve"> highlighted measures valued at </t>
    </r>
    <r>
      <rPr>
        <b/>
        <sz val="11"/>
        <color theme="4" tint="-0.249977111117893"/>
        <rFont val="Calibri"/>
        <family val="2"/>
        <scheme val="minor"/>
      </rPr>
      <t>4</t>
    </r>
    <r>
      <rPr>
        <sz val="11"/>
        <rFont val="Calibri"/>
        <family val="2"/>
        <scheme val="minor"/>
      </rPr>
      <t xml:space="preserve"> points are direct initiatives of the GreenGov Program.  
4. </t>
    </r>
    <r>
      <rPr>
        <b/>
        <sz val="11"/>
        <color theme="9" tint="-0.499984740745262"/>
        <rFont val="Calibri"/>
        <family val="2"/>
        <scheme val="minor"/>
      </rPr>
      <t>Dark Blue</t>
    </r>
    <r>
      <rPr>
        <sz val="11"/>
        <rFont val="Calibri"/>
        <family val="2"/>
        <scheme val="minor"/>
      </rPr>
      <t xml:space="preserve"> highlighted measures valued at </t>
    </r>
    <r>
      <rPr>
        <b/>
        <sz val="11"/>
        <color theme="9" tint="-0.249977111117893"/>
        <rFont val="Calibri"/>
        <family val="2"/>
        <scheme val="minor"/>
      </rPr>
      <t>4</t>
    </r>
    <r>
      <rPr>
        <sz val="11"/>
        <rFont val="Calibri"/>
        <family val="2"/>
        <scheme val="minor"/>
      </rPr>
      <t xml:space="preserve"> points are direct initiatives of GreenGov Agency Work Groups.
5. </t>
    </r>
    <r>
      <rPr>
        <b/>
        <sz val="11"/>
        <color theme="9" tint="0.59999389629810485"/>
        <rFont val="Calibri"/>
        <family val="2"/>
        <scheme val="minor"/>
      </rPr>
      <t>Light Blue</t>
    </r>
    <r>
      <rPr>
        <sz val="11"/>
        <rFont val="Calibri"/>
        <family val="2"/>
        <scheme val="minor"/>
      </rPr>
      <t xml:space="preserve"> highlighted measures are new and/or revised from the 2023-2024 GreenGov Checklist.</t>
    </r>
  </si>
  <si>
    <t>GreenGov Checklist submissions - All Agency past years</t>
  </si>
  <si>
    <r>
      <t xml:space="preserve">Worked with a Lessor to establish a utility bill tracking program for </t>
    </r>
    <r>
      <rPr>
        <b/>
        <sz val="11"/>
        <color theme="1"/>
        <rFont val="Calibri"/>
        <family val="2"/>
        <scheme val="minor"/>
      </rPr>
      <t>at least 1</t>
    </r>
    <r>
      <rPr>
        <sz val="11"/>
        <color theme="1"/>
        <rFont val="Calibri"/>
        <family val="2"/>
        <scheme val="minor"/>
      </rPr>
      <t xml:space="preserve"> facility that does not meet the 20k square foot and greater office space threshold for the High-Performance Lease Program?</t>
    </r>
  </si>
  <si>
    <r>
      <t xml:space="preserve">Utilized the DGS Consulting Services ITQ 4400007410 to procure </t>
    </r>
    <r>
      <rPr>
        <b/>
        <sz val="11"/>
        <color theme="1"/>
        <rFont val="Calibri"/>
        <family val="2"/>
        <scheme val="minor"/>
      </rPr>
      <t xml:space="preserve">at least </t>
    </r>
    <r>
      <rPr>
        <sz val="11"/>
        <color theme="1"/>
        <rFont val="Calibri"/>
        <family val="2"/>
        <scheme val="minor"/>
      </rPr>
      <t>1 ASHRAE Energy Audit and/or EnergyStar Building Certification within a facility owned or leased by your Agency?</t>
    </r>
  </si>
  <si>
    <r>
      <t xml:space="preserve">Accepted an investment-grade audit as part of a </t>
    </r>
    <r>
      <rPr>
        <b/>
        <sz val="11"/>
        <color theme="1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Guaranteed Energy Savings Act (GESA) contract with DGS for improving building system efficiency? </t>
    </r>
  </si>
  <si>
    <r>
      <t xml:space="preserve">Developed a written plan for the integration of energy resiliency components within </t>
    </r>
    <r>
      <rPr>
        <b/>
        <sz val="11"/>
        <color theme="1"/>
        <rFont val="Calibri"/>
        <family val="2"/>
        <scheme val="minor"/>
      </rPr>
      <t>at least 1</t>
    </r>
    <r>
      <rPr>
        <sz val="11"/>
        <color theme="1"/>
        <rFont val="Calibri"/>
        <family val="2"/>
        <scheme val="minor"/>
      </rPr>
      <t xml:space="preserve"> facility including, but not limited to; battery storage, solar-ready construction, microgrid or other renewable energy equipment?</t>
    </r>
  </si>
  <si>
    <r>
      <t xml:space="preserve">Completed energy resiliency components within </t>
    </r>
    <r>
      <rPr>
        <b/>
        <sz val="11"/>
        <color theme="1"/>
        <rFont val="Calibri"/>
        <family val="2"/>
        <scheme val="minor"/>
      </rPr>
      <t>at least 1</t>
    </r>
    <r>
      <rPr>
        <sz val="11"/>
        <color theme="1"/>
        <rFont val="Calibri"/>
        <family val="2"/>
        <scheme val="minor"/>
      </rPr>
      <t xml:space="preserve"> facility including, but not limited to; battery storage, solar-ready construction, microgrid or other renewable energy equipment?</t>
    </r>
  </si>
  <si>
    <t>Continued to maintain electricity accounts within the DGS PA PULSE Renewable Energy Project which offsets greater than 40% of the Commonwealth's electricity with solar?</t>
  </si>
  <si>
    <r>
      <t xml:space="preserve">Developed, implemented, and maintained a telework plan for </t>
    </r>
    <r>
      <rPr>
        <b/>
        <sz val="11"/>
        <rFont val="Calibri"/>
        <family val="2"/>
        <scheme val="minor"/>
      </rPr>
      <t>all employees</t>
    </r>
    <r>
      <rPr>
        <sz val="11"/>
        <rFont val="Calibri"/>
        <family val="2"/>
        <scheme val="minor"/>
      </rPr>
      <t xml:space="preserve"> in the event of health, natural disaster and environmental threats?</t>
    </r>
  </si>
  <si>
    <t>Developed, implemented, and maintained executive-level fleet reports including, classification, mileage, consumption, emission and costs for the purposes of Vehicle Miles Traveled (VMT) reduction and fuel economy improvements?</t>
  </si>
  <si>
    <t>Developed, implemented, and maintained a high-efficiency vehicle plan including battery electric and/or plug-in hybrid vehicles and supporting infrastructure (charging stations) to achieve the 25% fleet EV goal?</t>
  </si>
  <si>
    <r>
      <rPr>
        <b/>
        <sz val="11"/>
        <color theme="1"/>
        <rFont val="Calibri"/>
        <family val="2"/>
        <scheme val="minor"/>
      </rPr>
      <t>Always</t>
    </r>
    <r>
      <rPr>
        <sz val="11"/>
        <color theme="1"/>
        <rFont val="Calibri"/>
        <family val="2"/>
        <scheme val="minor"/>
      </rPr>
      <t xml:space="preserve"> procured and utilized the most efficient light, medium and heavy-duty vehicles for the operational need or work task as part of your high-efficiency vehicle fleet plan?</t>
    </r>
  </si>
  <si>
    <t>GreenGov Sustainability Team Development Workbook</t>
  </si>
  <si>
    <t>GreenGov Energy Management System (EnMS) Template</t>
  </si>
  <si>
    <t>GreenGov Sustainable Buildings Training Modules</t>
  </si>
  <si>
    <t>Pennsylvania Climate Mitigation and Resilience Network</t>
  </si>
  <si>
    <t>Reduced Vehicle Miles Traveled (VMT) through the use of Microsoft Teams conferencing and remote classroom training options?</t>
  </si>
  <si>
    <r>
      <t xml:space="preserve">Identified </t>
    </r>
    <r>
      <rPr>
        <b/>
        <sz val="11"/>
        <color theme="1"/>
        <rFont val="Calibri"/>
        <family val="2"/>
        <scheme val="minor"/>
      </rPr>
      <t>at least 1 new</t>
    </r>
    <r>
      <rPr>
        <sz val="11"/>
        <color theme="1"/>
        <rFont val="Calibri"/>
        <family val="2"/>
        <scheme val="minor"/>
      </rPr>
      <t xml:space="preserve"> facility for an on-site renewable energy project and analyzed return on investment?</t>
    </r>
  </si>
  <si>
    <r>
      <t xml:space="preserve">Upgraded </t>
    </r>
    <r>
      <rPr>
        <b/>
        <sz val="11"/>
        <color theme="1"/>
        <rFont val="Calibri"/>
        <family val="2"/>
        <scheme val="minor"/>
      </rPr>
      <t>50</t>
    </r>
    <r>
      <rPr>
        <b/>
        <sz val="11"/>
        <rFont val="Calibri"/>
        <family val="2"/>
        <scheme val="minor"/>
      </rPr>
      <t>%</t>
    </r>
    <r>
      <rPr>
        <b/>
        <sz val="11"/>
        <color theme="1"/>
        <rFont val="Calibri"/>
        <family val="2"/>
        <scheme val="minor"/>
      </rPr>
      <t xml:space="preserve"> or greater</t>
    </r>
    <r>
      <rPr>
        <sz val="11"/>
        <color theme="1"/>
        <rFont val="Calibri"/>
        <family val="2"/>
        <scheme val="minor"/>
      </rPr>
      <t xml:space="preserve"> of lighting and fixtures to LED within all facilities? </t>
    </r>
  </si>
  <si>
    <r>
      <t xml:space="preserve">Utilized the EnergyCAP Program through the Commonwealth Utility Benchmarking Initiative (CUBI) and building square footage figures to establish a baseline Energy Use Intensity (EUI) for </t>
    </r>
    <r>
      <rPr>
        <b/>
        <sz val="11"/>
        <color theme="1"/>
        <rFont val="Calibri"/>
        <family val="2"/>
        <scheme val="minor"/>
      </rPr>
      <t>at least 1</t>
    </r>
    <r>
      <rPr>
        <sz val="11"/>
        <color theme="1"/>
        <rFont val="Calibri"/>
        <family val="2"/>
        <scheme val="minor"/>
      </rPr>
      <t xml:space="preserve"> facility?</t>
    </r>
  </si>
  <si>
    <r>
      <rPr>
        <sz val="11"/>
        <color theme="1"/>
        <rFont val="Calibri"/>
        <family val="2"/>
        <scheme val="minor"/>
      </rPr>
      <t xml:space="preserve">Implemented the GreenGov Energy Management System (EnMS) in </t>
    </r>
    <r>
      <rPr>
        <b/>
        <sz val="11"/>
        <color theme="1"/>
        <rFont val="Calibri"/>
        <family val="2"/>
        <scheme val="minor"/>
      </rPr>
      <t>at least 1</t>
    </r>
    <r>
      <rPr>
        <sz val="11"/>
        <color theme="1"/>
        <rFont val="Calibri"/>
        <family val="2"/>
        <scheme val="minor"/>
      </rPr>
      <t xml:space="preserve"> facility as part of the development of the facility's comprehensive energy evaluation and action plan? 
</t>
    </r>
    <r>
      <rPr>
        <b/>
        <u/>
        <sz val="11"/>
        <color rgb="FF002060"/>
        <rFont val="Calibri"/>
        <family val="2"/>
        <scheme val="minor"/>
      </rPr>
      <t>LINK: GreenGov Energy Management System Template</t>
    </r>
  </si>
  <si>
    <t>Applied for Act 129, Tier 2 Alternative Energy Credits (AECs), Federal Tax Credits or other energy conservation or sustainability incentive program rebates?</t>
  </si>
  <si>
    <t>Participated in public utility program(s) that reduce demand on the electrical supply grid?</t>
  </si>
  <si>
    <t>19  A</t>
  </si>
  <si>
    <r>
      <t xml:space="preserve">Trained </t>
    </r>
    <r>
      <rPr>
        <b/>
        <sz val="11"/>
        <color theme="1"/>
        <rFont val="Calibri"/>
        <family val="2"/>
        <scheme val="minor"/>
      </rPr>
      <t>all staff members</t>
    </r>
    <r>
      <rPr>
        <sz val="11"/>
        <color theme="1"/>
        <rFont val="Calibri"/>
        <family val="2"/>
        <scheme val="minor"/>
      </rPr>
      <t xml:space="preserve"> on maintaining building systems at high-performance levels to ensure consistent operations including programs &amp; certifications (Ex: Building Operator Certification (BOC))? </t>
    </r>
  </si>
  <si>
    <r>
      <t>Implemented a training and/or credential plan for</t>
    </r>
    <r>
      <rPr>
        <b/>
        <sz val="11"/>
        <color theme="1"/>
        <rFont val="Calibri"/>
        <family val="2"/>
        <scheme val="minor"/>
      </rPr>
      <t xml:space="preserve"> all facility staff</t>
    </r>
    <r>
      <rPr>
        <sz val="11"/>
        <color theme="1"/>
        <rFont val="Calibri"/>
        <family val="2"/>
        <scheme val="minor"/>
      </rPr>
      <t xml:space="preserve"> on building systems in which they oversee?</t>
    </r>
  </si>
  <si>
    <t>Renewable Energy, Energy Management &amp; Demand Response Programs</t>
  </si>
  <si>
    <t>VII</t>
  </si>
  <si>
    <t>19  B</t>
  </si>
  <si>
    <t>Bonus Points!</t>
  </si>
  <si>
    <t>Bonus Section</t>
  </si>
  <si>
    <r>
      <t xml:space="preserve">Developed, implemented, and maintained a </t>
    </r>
    <r>
      <rPr>
        <b/>
        <sz val="11"/>
        <rFont val="Calibri"/>
        <family val="2"/>
        <scheme val="minor"/>
      </rPr>
      <t>written</t>
    </r>
    <r>
      <rPr>
        <sz val="11"/>
        <rFont val="Calibri"/>
        <family val="2"/>
        <scheme val="minor"/>
      </rPr>
      <t xml:space="preserve"> space portfolio plan to identify opportunities for consolidation of space, leading to cost, energy and carbon footprint savings?</t>
    </r>
  </si>
  <si>
    <t>Developed, implemented, and maintained home-headquarter and telework options for staff that result in permanent reductions in carbon footprint associated with travel?</t>
  </si>
  <si>
    <r>
      <rPr>
        <b/>
        <sz val="11"/>
        <color rgb="FFC00000"/>
        <rFont val="Calibri"/>
        <family val="2"/>
        <scheme val="minor"/>
      </rPr>
      <t xml:space="preserve">Special Culture Measure! </t>
    </r>
    <r>
      <rPr>
        <sz val="11"/>
        <color rgb="FFC00000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Gone above and beyond the "</t>
    </r>
    <r>
      <rPr>
        <i/>
        <sz val="11"/>
        <color theme="1"/>
        <rFont val="Calibri"/>
        <family val="2"/>
        <scheme val="minor"/>
      </rPr>
      <t>Culture Section V</t>
    </r>
    <r>
      <rPr>
        <sz val="11"/>
        <color theme="1"/>
        <rFont val="Calibri"/>
        <family val="2"/>
        <scheme val="minor"/>
      </rPr>
      <t>"? Tell us of your success - Please be brief!</t>
    </r>
  </si>
  <si>
    <r>
      <rPr>
        <b/>
        <sz val="11"/>
        <color rgb="FFC00000"/>
        <rFont val="Calibri"/>
        <family val="2"/>
        <scheme val="minor"/>
      </rPr>
      <t>Special Measure - Any Category!</t>
    </r>
    <r>
      <rPr>
        <sz val="11"/>
        <color rgb="FFC00000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Gone above in any Checklist category? Tell us of your success - Please be brief!</t>
    </r>
  </si>
  <si>
    <r>
      <t xml:space="preserve">Implemented a formal training program for staff to increase awareness and opportunities to lead-by-example in areas including: climate, energy and/or sustainability? </t>
    </r>
    <r>
      <rPr>
        <b/>
        <u/>
        <sz val="11"/>
        <color rgb="FF002060"/>
        <rFont val="Calibri"/>
        <family val="2"/>
        <scheme val="minor"/>
      </rPr>
      <t>LINK: Pennsylvania Climate Network Training Modules</t>
    </r>
  </si>
  <si>
    <r>
      <t xml:space="preserve">Partnered with GreenGov and filed for Federal Tax Credits for </t>
    </r>
    <r>
      <rPr>
        <b/>
        <sz val="11"/>
        <color theme="1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energy properties (Ex. solar arrays, geothermal heat pumps) within </t>
    </r>
    <r>
      <rPr>
        <b/>
        <sz val="11"/>
        <color theme="1"/>
        <rFont val="Calibri"/>
        <family val="2"/>
        <scheme val="minor"/>
      </rPr>
      <t>at least 1</t>
    </r>
    <r>
      <rPr>
        <sz val="11"/>
        <color theme="1"/>
        <rFont val="Calibri"/>
        <family val="2"/>
        <scheme val="minor"/>
      </rPr>
      <t xml:space="preserve"> facility?</t>
    </r>
  </si>
  <si>
    <t>Purchased alternative fuel medium and/or heavy-duty vehicles and/or alternative fuel technology within your fleet, such as eclectic, hydrogen, CNG, LNG, LPG?</t>
  </si>
  <si>
    <t xml:space="preserve">Total Points Earned for Benchmarking and Evaluation (I) </t>
  </si>
  <si>
    <t xml:space="preserve">Total Points Available for Benchmarking and Evaluation (I) </t>
  </si>
  <si>
    <t xml:space="preserve">Total points earned for Resilience (VI) </t>
  </si>
  <si>
    <t xml:space="preserve">Total points available for Resilience (VI) </t>
  </si>
  <si>
    <t xml:space="preserve">Total bonus points earned (VII) </t>
  </si>
  <si>
    <t xml:space="preserve">Total bonus points available (VII) </t>
  </si>
  <si>
    <t>Bonus Points</t>
  </si>
  <si>
    <t>Converted appliances and/or equipment from fossil fuel to higher efficiency electric units (Ex. heat pump HVAC systems &amp; water heaters)?</t>
  </si>
  <si>
    <r>
      <t xml:space="preserve">Installed low flow plumbing fixtures </t>
    </r>
    <r>
      <rPr>
        <b/>
        <sz val="11"/>
        <color theme="1"/>
        <rFont val="Calibri"/>
        <family val="2"/>
        <scheme val="minor"/>
      </rPr>
      <t>within all</t>
    </r>
    <r>
      <rPr>
        <sz val="11"/>
        <color theme="1"/>
        <rFont val="Calibri"/>
        <family val="2"/>
        <scheme val="minor"/>
      </rPr>
      <t xml:space="preserve"> facilities?</t>
    </r>
  </si>
  <si>
    <t>Installed on-demand or heat-pump water heaters?</t>
  </si>
  <si>
    <t>9  H</t>
  </si>
  <si>
    <t>9  G</t>
  </si>
  <si>
    <t>9  F</t>
  </si>
  <si>
    <t>9  E</t>
  </si>
  <si>
    <t>9  D</t>
  </si>
  <si>
    <t>9  C</t>
  </si>
  <si>
    <t>9  B</t>
  </si>
  <si>
    <t>9  A</t>
  </si>
  <si>
    <t>8  B</t>
  </si>
  <si>
    <t>8  A</t>
  </si>
  <si>
    <t>7  D</t>
  </si>
  <si>
    <t>7  C</t>
  </si>
  <si>
    <t>7  B</t>
  </si>
  <si>
    <t>7  A</t>
  </si>
  <si>
    <t>6  H</t>
  </si>
  <si>
    <t>6  G</t>
  </si>
  <si>
    <t>6  F</t>
  </si>
  <si>
    <t>6  E</t>
  </si>
  <si>
    <t>6  D</t>
  </si>
  <si>
    <t>6  C</t>
  </si>
  <si>
    <t>6  B</t>
  </si>
  <si>
    <t>6  A</t>
  </si>
  <si>
    <t>5  A</t>
  </si>
  <si>
    <t>5  B</t>
  </si>
  <si>
    <t>5  C</t>
  </si>
  <si>
    <t>5  D</t>
  </si>
  <si>
    <t>5  E</t>
  </si>
  <si>
    <t>5  F</t>
  </si>
  <si>
    <t>5  G</t>
  </si>
  <si>
    <t>4  F</t>
  </si>
  <si>
    <t>4  E</t>
  </si>
  <si>
    <t>4  D</t>
  </si>
  <si>
    <t>4  C</t>
  </si>
  <si>
    <t>4  B</t>
  </si>
  <si>
    <t>4  A</t>
  </si>
  <si>
    <t>3  A</t>
  </si>
  <si>
    <t>2  C</t>
  </si>
  <si>
    <t>2  B</t>
  </si>
  <si>
    <t>2  A</t>
  </si>
  <si>
    <t>1  I</t>
  </si>
  <si>
    <t>1  H</t>
  </si>
  <si>
    <t>1  G</t>
  </si>
  <si>
    <t>1  F</t>
  </si>
  <si>
    <t>1  E</t>
  </si>
  <si>
    <t>1  D</t>
  </si>
  <si>
    <t>1  C</t>
  </si>
  <si>
    <t>1  B</t>
  </si>
  <si>
    <t>1  A</t>
  </si>
  <si>
    <t xml:space="preserve"> Rev. 11/14/2024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</si>
</sst>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i/>
      <sz val="10"/>
      <color rgb="FFC00000"/>
      <name val="Lucida Handwriting"/>
      <family val="4"/>
    </font>
    <font>
      <i/>
      <sz val="10"/>
      <color rgb="FFC00000"/>
      <name val="Lucida Handwriting"/>
      <family val="4"/>
    </font>
    <font>
      <b/>
      <sz val="11"/>
      <color theme="4" tint="-0.249977111117893"/>
      <name val="Calibri"/>
      <family val="2"/>
      <scheme val="minor"/>
    </font>
    <font>
      <b/>
      <sz val="11"/>
      <color rgb="FF8E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u/>
      <sz val="11"/>
      <color rgb="FF002060"/>
      <name val="Calibri"/>
      <family val="2"/>
      <scheme val="minor"/>
    </font>
    <font>
      <sz val="11"/>
      <color theme="8" tint="0.79998168889431442"/>
      <name val="Calibri"/>
      <family val="2"/>
      <scheme val="minor"/>
    </font>
    <font>
      <b/>
      <sz val="11"/>
      <color theme="9" tint="0.59999389629810485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rgb="FFC00000"/>
      <name val="Calibri"/>
      <family val="2"/>
      <scheme val="minor"/>
    </font>
    <font>
      <b/>
      <i/>
      <sz val="14"/>
      <color rgb="FF8E0000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55A03C"/>
        <bgColor indexed="64"/>
      </patternFill>
    </fill>
    <fill>
      <patternFill patternType="solid">
        <fgColor rgb="FFDBF4FD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4445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9" fontId="14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127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" fontId="0" fillId="0" borderId="10" xfId="0" applyNumberFormat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right" wrapText="1"/>
    </xf>
    <xf numFmtId="0" fontId="0" fillId="0" borderId="5" xfId="0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7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1" fontId="0" fillId="0" borderId="1" xfId="0" applyNumberFormat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6" xfId="0" applyFont="1" applyBorder="1" applyAlignment="1">
      <alignment horizontal="center" vertical="center" wrapText="1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left" vertical="center" wrapText="1"/>
      <protection locked="0"/>
    </xf>
    <xf numFmtId="0" fontId="19" fillId="0" borderId="7" xfId="0" applyFont="1" applyBorder="1" applyAlignment="1" applyProtection="1">
      <alignment horizontal="left" vertical="center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center" vertical="center" wrapText="1"/>
    </xf>
    <xf numFmtId="0" fontId="19" fillId="0" borderId="16" xfId="0" applyFont="1" applyBorder="1" applyAlignment="1" applyProtection="1">
      <alignment horizontal="left" vertical="center" wrapText="1"/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9" fillId="0" borderId="1" xfId="0" applyFont="1" applyBorder="1" applyAlignment="1" applyProtection="1">
      <alignment horizontal="center" vertical="top" wrapText="1"/>
      <protection locked="0"/>
    </xf>
    <xf numFmtId="49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0" fillId="4" borderId="1" xfId="0" applyFont="1" applyFill="1" applyBorder="1" applyAlignment="1" applyProtection="1">
      <alignment horizontal="left" vertical="center" wrapText="1"/>
      <protection locked="0"/>
    </xf>
    <xf numFmtId="0" fontId="30" fillId="4" borderId="1" xfId="0" applyFont="1" applyFill="1" applyBorder="1" applyAlignment="1" applyProtection="1">
      <alignment horizontal="center" vertical="center" wrapText="1"/>
      <protection locked="0"/>
    </xf>
    <xf numFmtId="0" fontId="30" fillId="4" borderId="7" xfId="0" applyFont="1" applyFill="1" applyBorder="1" applyAlignment="1" applyProtection="1">
      <alignment horizontal="left" vertical="center" wrapText="1"/>
      <protection locked="0"/>
    </xf>
    <xf numFmtId="0" fontId="30" fillId="4" borderId="3" xfId="0" applyFont="1" applyFill="1" applyBorder="1" applyAlignment="1" applyProtection="1">
      <alignment horizontal="left" vertical="center" wrapText="1"/>
      <protection locked="0"/>
    </xf>
    <xf numFmtId="0" fontId="20" fillId="4" borderId="10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29" fillId="0" borderId="0" xfId="2" applyFont="1" applyAlignment="1">
      <alignment horizontal="left" wrapText="1"/>
    </xf>
    <xf numFmtId="0" fontId="29" fillId="0" borderId="0" xfId="2" applyFont="1" applyAlignment="1">
      <alignment horizontal="left" vertical="top" wrapText="1"/>
    </xf>
    <xf numFmtId="0" fontId="32" fillId="0" borderId="0" xfId="0" applyFont="1" applyAlignment="1">
      <alignment horizontal="left" wrapText="1"/>
    </xf>
    <xf numFmtId="0" fontId="20" fillId="4" borderId="2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wrapText="1"/>
      <protection locked="0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22" fillId="0" borderId="19" xfId="0" applyFont="1" applyBorder="1" applyAlignment="1" applyProtection="1">
      <alignment horizontal="left" wrapText="1"/>
      <protection locked="0"/>
    </xf>
    <xf numFmtId="0" fontId="23" fillId="0" borderId="19" xfId="0" applyFont="1" applyBorder="1" applyAlignment="1" applyProtection="1">
      <alignment horizontal="left" wrapText="1"/>
      <protection locked="0"/>
    </xf>
    <xf numFmtId="0" fontId="1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7" fillId="4" borderId="2" xfId="2" applyFill="1" applyBorder="1" applyAlignment="1">
      <alignment horizontal="left" vertical="center" wrapText="1"/>
    </xf>
    <xf numFmtId="0" fontId="27" fillId="4" borderId="4" xfId="2" applyFill="1" applyBorder="1" applyAlignment="1">
      <alignment horizontal="left" vertical="center" wrapText="1"/>
    </xf>
    <xf numFmtId="0" fontId="27" fillId="4" borderId="3" xfId="2" applyFill="1" applyBorder="1" applyAlignment="1">
      <alignment horizontal="left" vertical="center" wrapText="1"/>
    </xf>
    <xf numFmtId="0" fontId="0" fillId="4" borderId="2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 wrapText="1"/>
    </xf>
    <xf numFmtId="0" fontId="0" fillId="4" borderId="3" xfId="0" applyFill="1" applyBorder="1" applyAlignment="1">
      <alignment horizontal="left" vertical="center" wrapText="1"/>
    </xf>
    <xf numFmtId="0" fontId="29" fillId="0" borderId="0" xfId="2" applyFont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4" borderId="2" xfId="2" applyFont="1" applyFill="1" applyBorder="1" applyAlignment="1">
      <alignment horizontal="left" vertical="center" wrapText="1"/>
    </xf>
    <xf numFmtId="0" fontId="14" fillId="4" borderId="4" xfId="2" applyFont="1" applyFill="1" applyBorder="1" applyAlignment="1">
      <alignment horizontal="left" vertical="center" wrapText="1"/>
    </xf>
    <xf numFmtId="0" fontId="14" fillId="4" borderId="3" xfId="2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0" fontId="6" fillId="0" borderId="9" xfId="0" applyFont="1" applyBorder="1" applyAlignment="1">
      <alignment vertical="center" wrapText="1"/>
    </xf>
    <xf numFmtId="0" fontId="16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0" fillId="4" borderId="17" xfId="0" applyFill="1" applyBorder="1" applyAlignment="1" applyProtection="1">
      <alignment horizontal="left" vertical="top" wrapText="1"/>
      <protection locked="0"/>
    </xf>
    <xf numFmtId="0" fontId="0" fillId="0" borderId="21" xfId="0" applyBorder="1" applyAlignment="1" applyProtection="1">
      <alignment horizontal="left" wrapText="1"/>
      <protection locked="0"/>
    </xf>
    <xf numFmtId="0" fontId="0" fillId="0" borderId="18" xfId="0" applyBorder="1" applyAlignment="1" applyProtection="1">
      <alignment horizontal="left" wrapText="1"/>
      <protection locked="0"/>
    </xf>
    <xf numFmtId="0" fontId="9" fillId="2" borderId="14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0" fillId="0" borderId="10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14" fontId="0" fillId="0" borderId="0" xfId="0" applyNumberForma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7" fillId="0" borderId="9" xfId="0" applyFont="1" applyBorder="1" applyAlignment="1">
      <alignment vertical="center" wrapText="1"/>
    </xf>
    <xf numFmtId="0" fontId="0" fillId="0" borderId="11" xfId="0" applyBorder="1" applyAlignment="1">
      <alignment horizontal="left" vertical="center" wrapText="1"/>
    </xf>
    <xf numFmtId="0" fontId="36" fillId="0" borderId="5" xfId="0" applyFont="1" applyBorder="1" applyAlignment="1">
      <alignment horizontal="left" wrapText="1"/>
    </xf>
    <xf numFmtId="0" fontId="37" fillId="0" borderId="5" xfId="0" applyFont="1" applyBorder="1" applyAlignment="1">
      <alignment horizontal="left" wrapText="1"/>
    </xf>
    <xf numFmtId="0" fontId="0" fillId="4" borderId="0" xfId="2" applyFont="1" applyFill="1" applyAlignment="1">
      <alignment horizontal="left" vertical="center" wrapText="1"/>
    </xf>
    <xf numFmtId="0" fontId="14" fillId="4" borderId="0" xfId="2" applyFont="1" applyFill="1" applyAlignment="1">
      <alignment horizontal="left" vertical="center" wrapText="1"/>
    </xf>
    <xf numFmtId="0" fontId="1" fillId="0" borderId="4" xfId="0" applyFont="1" applyBorder="1" applyAlignment="1">
      <alignment horizontal="right" vertical="center" wrapText="1"/>
    </xf>
    <xf numFmtId="0" fontId="0" fillId="0" borderId="11" xfId="0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9" xfId="0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9" fontId="34" fillId="0" borderId="1" xfId="1" applyFont="1" applyBorder="1" applyAlignment="1">
      <alignment horizontal="center" vertical="center" wrapText="1"/>
    </xf>
    <xf numFmtId="0" fontId="35" fillId="0" borderId="1" xfId="0" applyFont="1" applyBorder="1" applyAlignment="1">
      <alignment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44459"/>
      <color rgb="FFDBF4FD"/>
      <color rgb="FF066686"/>
      <color rgb="FF55A03C"/>
      <color rgb="FF8E0000"/>
      <color rgb="FF84DCF9"/>
      <color rgb="FF549E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E$20" lockText="1" noThreeD="1"/>
</file>

<file path=xl/ctrlProps/ctrlProp10.xml><?xml version="1.0" encoding="utf-8"?>
<formControlPr xmlns="http://schemas.microsoft.com/office/spreadsheetml/2009/9/main" objectType="CheckBox" fmlaLink="$E$24" lockText="1" noThreeD="1"/>
</file>

<file path=xl/ctrlProps/ctrlProp100.xml><?xml version="1.0" encoding="utf-8"?>
<formControlPr xmlns="http://schemas.microsoft.com/office/spreadsheetml/2009/9/main" objectType="CheckBox" fmlaLink="$E$63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fmlaLink="$G$63" lockText="1" noThreeD="1"/>
</file>

<file path=xl/ctrlProps/ctrlProp103.xml><?xml version="1.0" encoding="utf-8"?>
<formControlPr xmlns="http://schemas.microsoft.com/office/spreadsheetml/2009/9/main" objectType="CheckBox" fmlaLink="$E$66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fmlaLink="$G$66" lockText="1" noThreeD="1"/>
</file>

<file path=xl/ctrlProps/ctrlProp106.xml><?xml version="1.0" encoding="utf-8"?>
<formControlPr xmlns="http://schemas.microsoft.com/office/spreadsheetml/2009/9/main" objectType="CheckBox" fmlaLink="$E$64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fmlaLink="$G$64" lockText="1" noThreeD="1"/>
</file>

<file path=xl/ctrlProps/ctrlProp109.xml><?xml version="1.0" encoding="utf-8"?>
<formControlPr xmlns="http://schemas.microsoft.com/office/spreadsheetml/2009/9/main" objectType="CheckBox" fmlaLink="$E$65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fmlaLink="$G$65" lockText="1" noThreeD="1"/>
</file>

<file path=xl/ctrlProps/ctrlProp112.xml><?xml version="1.0" encoding="utf-8"?>
<formControlPr xmlns="http://schemas.microsoft.com/office/spreadsheetml/2009/9/main" objectType="CheckBox" fmlaLink="$E$67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fmlaLink="$G$67" lockText="1" noThreeD="1"/>
</file>

<file path=xl/ctrlProps/ctrlProp115.xml><?xml version="1.0" encoding="utf-8"?>
<formControlPr xmlns="http://schemas.microsoft.com/office/spreadsheetml/2009/9/main" objectType="CheckBox" fmlaLink="$E$146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fmlaLink="$G$146" lockText="1" noThreeD="1"/>
</file>

<file path=xl/ctrlProps/ctrlProp118.xml><?xml version="1.0" encoding="utf-8"?>
<formControlPr xmlns="http://schemas.microsoft.com/office/spreadsheetml/2009/9/main" objectType="CheckBox" fmlaLink="$E$147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fmlaLink="$E$25" lockText="1" noThreeD="1"/>
</file>

<file path=xl/ctrlProps/ctrlProp120.xml><?xml version="1.0" encoding="utf-8"?>
<formControlPr xmlns="http://schemas.microsoft.com/office/spreadsheetml/2009/9/main" objectType="CheckBox" fmlaLink="$G$147" lockText="1" noThreeD="1"/>
</file>

<file path=xl/ctrlProps/ctrlProp121.xml><?xml version="1.0" encoding="utf-8"?>
<formControlPr xmlns="http://schemas.microsoft.com/office/spreadsheetml/2009/9/main" objectType="CheckBox" fmlaLink="$E$148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fmlaLink="$G$148" lockText="1" noThreeD="1"/>
</file>

<file path=xl/ctrlProps/ctrlProp124.xml><?xml version="1.0" encoding="utf-8"?>
<formControlPr xmlns="http://schemas.microsoft.com/office/spreadsheetml/2009/9/main" objectType="CheckBox" fmlaLink="$E$149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fmlaLink="$G$149" lockText="1" noThreeD="1"/>
</file>

<file path=xl/ctrlProps/ctrlProp127.xml><?xml version="1.0" encoding="utf-8"?>
<formControlPr xmlns="http://schemas.microsoft.com/office/spreadsheetml/2009/9/main" objectType="CheckBox" fmlaLink="$E$150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fmlaLink="$G$150" lockText="1" noThreeD="1"/>
</file>

<file path=xl/ctrlProps/ctrlProp13.xml><?xml version="1.0" encoding="utf-8"?>
<formControlPr xmlns="http://schemas.microsoft.com/office/spreadsheetml/2009/9/main" objectType="CheckBox" fmlaLink="$G$24" lockText="1" noThreeD="1"/>
</file>

<file path=xl/ctrlProps/ctrlProp130.xml><?xml version="1.0" encoding="utf-8"?>
<formControlPr xmlns="http://schemas.microsoft.com/office/spreadsheetml/2009/9/main" objectType="CheckBox" fmlaLink="$E$155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fmlaLink="$G$155" lockText="1" noThreeD="1"/>
</file>

<file path=xl/ctrlProps/ctrlProp133.xml><?xml version="1.0" encoding="utf-8"?>
<formControlPr xmlns="http://schemas.microsoft.com/office/spreadsheetml/2009/9/main" objectType="CheckBox" fmlaLink="$E$156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fmlaLink="$G$156" lockText="1" noThreeD="1"/>
</file>

<file path=xl/ctrlProps/ctrlProp136.xml><?xml version="1.0" encoding="utf-8"?>
<formControlPr xmlns="http://schemas.microsoft.com/office/spreadsheetml/2009/9/main" objectType="CheckBox" fmlaLink="$E$159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fmlaLink="$G$159" lockText="1" noThreeD="1"/>
</file>

<file path=xl/ctrlProps/ctrlProp139.xml><?xml version="1.0" encoding="utf-8"?>
<formControlPr xmlns="http://schemas.microsoft.com/office/spreadsheetml/2009/9/main" objectType="CheckBox" fmlaLink="$E$162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fmlaLink="$G$162" lockText="1" noThreeD="1"/>
</file>

<file path=xl/ctrlProps/ctrlProp142.xml><?xml version="1.0" encoding="utf-8"?>
<formControlPr xmlns="http://schemas.microsoft.com/office/spreadsheetml/2009/9/main" objectType="CheckBox" fmlaLink="$E$163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fmlaLink="$G$163" lockText="1" noThreeD="1"/>
</file>

<file path=xl/ctrlProps/ctrlProp145.xml><?xml version="1.0" encoding="utf-8"?>
<formControlPr xmlns="http://schemas.microsoft.com/office/spreadsheetml/2009/9/main" objectType="CheckBox" fmlaLink="$E$164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fmlaLink="$G$164" lockText="1" noThreeD="1"/>
</file>

<file path=xl/ctrlProps/ctrlProp148.xml><?xml version="1.0" encoding="utf-8"?>
<formControlPr xmlns="http://schemas.microsoft.com/office/spreadsheetml/2009/9/main" objectType="CheckBox" fmlaLink="$E$165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$G$25" lockText="1" noThreeD="1"/>
</file>

<file path=xl/ctrlProps/ctrlProp150.xml><?xml version="1.0" encoding="utf-8"?>
<formControlPr xmlns="http://schemas.microsoft.com/office/spreadsheetml/2009/9/main" objectType="CheckBox" fmlaLink="$G$165" lockText="1" noThreeD="1"/>
</file>

<file path=xl/ctrlProps/ctrlProp151.xml><?xml version="1.0" encoding="utf-8"?>
<formControlPr xmlns="http://schemas.microsoft.com/office/spreadsheetml/2009/9/main" objectType="CheckBox" fmlaLink="$E$136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fmlaLink="$G$136" lockText="1" noThreeD="1"/>
</file>

<file path=xl/ctrlProps/ctrlProp154.xml><?xml version="1.0" encoding="utf-8"?>
<formControlPr xmlns="http://schemas.microsoft.com/office/spreadsheetml/2009/9/main" objectType="CheckBox" fmlaLink="$E$137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fmlaLink="$G$137" lockText="1" noThreeD="1"/>
</file>

<file path=xl/ctrlProps/ctrlProp157.xml><?xml version="1.0" encoding="utf-8"?>
<formControlPr xmlns="http://schemas.microsoft.com/office/spreadsheetml/2009/9/main" objectType="CheckBox" fmlaLink="$E$125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fmlaLink="$G$125" lockText="1" noThreeD="1"/>
</file>

<file path=xl/ctrlProps/ctrlProp16.xml><?xml version="1.0" encoding="utf-8"?>
<formControlPr xmlns="http://schemas.microsoft.com/office/spreadsheetml/2009/9/main" objectType="CheckBox" fmlaLink="$E$31" lockText="1" noThreeD="1"/>
</file>

<file path=xl/ctrlProps/ctrlProp160.xml><?xml version="1.0" encoding="utf-8"?>
<formControlPr xmlns="http://schemas.microsoft.com/office/spreadsheetml/2009/9/main" objectType="CheckBox" fmlaLink="$E$126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fmlaLink="$G$126" lockText="1" noThreeD="1"/>
</file>

<file path=xl/ctrlProps/ctrlProp163.xml><?xml version="1.0" encoding="utf-8"?>
<formControlPr xmlns="http://schemas.microsoft.com/office/spreadsheetml/2009/9/main" objectType="CheckBox" fmlaLink="$E$127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fmlaLink="$G$127" lockText="1" noThreeD="1"/>
</file>

<file path=xl/ctrlProps/ctrlProp166.xml><?xml version="1.0" encoding="utf-8"?>
<formControlPr xmlns="http://schemas.microsoft.com/office/spreadsheetml/2009/9/main" objectType="CheckBox" fmlaLink="$E$128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fmlaLink="$G$128" lockText="1" noThreeD="1"/>
</file>

<file path=xl/ctrlProps/ctrlProp169.xml><?xml version="1.0" encoding="utf-8"?>
<formControlPr xmlns="http://schemas.microsoft.com/office/spreadsheetml/2009/9/main" objectType="CheckBox" fmlaLink="$E$129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fmlaLink="$G$129" lockText="1" noThreeD="1"/>
</file>

<file path=xl/ctrlProps/ctrlProp172.xml><?xml version="1.0" encoding="utf-8"?>
<formControlPr xmlns="http://schemas.microsoft.com/office/spreadsheetml/2009/9/main" objectType="CheckBox" fmlaLink="$E$130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fmlaLink="$G$130" lockText="1" noThreeD="1"/>
</file>

<file path=xl/ctrlProps/ctrlProp175.xml><?xml version="1.0" encoding="utf-8"?>
<formControlPr xmlns="http://schemas.microsoft.com/office/spreadsheetml/2009/9/main" objectType="CheckBox" fmlaLink="$E$131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fmlaLink="$G$131" lockText="1" noThreeD="1"/>
</file>

<file path=xl/ctrlProps/ctrlProp178.xml><?xml version="1.0" encoding="utf-8"?>
<formControlPr xmlns="http://schemas.microsoft.com/office/spreadsheetml/2009/9/main" objectType="CheckBox" fmlaLink="$E$132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fmlaLink="$G$31" lockText="1" noThreeD="1"/>
</file>

<file path=xl/ctrlProps/ctrlProp180.xml><?xml version="1.0" encoding="utf-8"?>
<formControlPr xmlns="http://schemas.microsoft.com/office/spreadsheetml/2009/9/main" objectType="CheckBox" fmlaLink="$G$132" lockText="1" noThreeD="1"/>
</file>

<file path=xl/ctrlProps/ctrlProp181.xml><?xml version="1.0" encoding="utf-8"?>
<formControlPr xmlns="http://schemas.microsoft.com/office/spreadsheetml/2009/9/main" objectType="CheckBox" fmlaLink="$E$133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fmlaLink="$G$133" lockText="1" noThreeD="1"/>
</file>

<file path=xl/ctrlProps/ctrlProp184.xml><?xml version="1.0" encoding="utf-8"?>
<formControlPr xmlns="http://schemas.microsoft.com/office/spreadsheetml/2009/9/main" objectType="CheckBox" fmlaLink="$E$80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fmlaLink="$G$80" lockText="1" noThreeD="1"/>
</file>

<file path=xl/ctrlProps/ctrlProp187.xml><?xml version="1.0" encoding="utf-8"?>
<formControlPr xmlns="http://schemas.microsoft.com/office/spreadsheetml/2009/9/main" objectType="CheckBox" fmlaLink="$E$84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fmlaLink="$G$84" lockText="1" noThreeD="1"/>
</file>

<file path=xl/ctrlProps/ctrlProp19.xml><?xml version="1.0" encoding="utf-8"?>
<formControlPr xmlns="http://schemas.microsoft.com/office/spreadsheetml/2009/9/main" objectType="CheckBox" fmlaLink="$E$51" lockText="1" noThreeD="1"/>
</file>

<file path=xl/ctrlProps/ctrlProp190.xml><?xml version="1.0" encoding="utf-8"?>
<formControlPr xmlns="http://schemas.microsoft.com/office/spreadsheetml/2009/9/main" objectType="CheckBox" fmlaLink="$E$85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fmlaLink="$G$85" lockText="1" noThreeD="1"/>
</file>

<file path=xl/ctrlProps/ctrlProp193.xml><?xml version="1.0" encoding="utf-8"?>
<formControlPr xmlns="http://schemas.microsoft.com/office/spreadsheetml/2009/9/main" objectType="CheckBox" fmlaLink="$E$86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fmlaLink="$G$86" lockText="1" noThreeD="1"/>
</file>

<file path=xl/ctrlProps/ctrlProp196.xml><?xml version="1.0" encoding="utf-8"?>
<formControlPr xmlns="http://schemas.microsoft.com/office/spreadsheetml/2009/9/main" objectType="CheckBox" fmlaLink="$E$87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fmlaLink="$G$87" lockText="1" noThreeD="1"/>
</file>

<file path=xl/ctrlProps/ctrlProp199.xml><?xml version="1.0" encoding="utf-8"?>
<formControlPr xmlns="http://schemas.microsoft.com/office/spreadsheetml/2009/9/main" objectType="CheckBox" fmlaLink="$E$88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fmlaLink="$G$88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fmlaLink="$E$98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fmlaLink="$G$98" lockText="1" noThreeD="1"/>
</file>

<file path=xl/ctrlProps/ctrlProp206.xml><?xml version="1.0" encoding="utf-8"?>
<formControlPr xmlns="http://schemas.microsoft.com/office/spreadsheetml/2009/9/main" objectType="CheckBox" fmlaLink="$E$99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fmlaLink="$G$99" lockText="1" noThreeD="1"/>
</file>

<file path=xl/ctrlProps/ctrlProp209.xml><?xml version="1.0" encoding="utf-8"?>
<formControlPr xmlns="http://schemas.microsoft.com/office/spreadsheetml/2009/9/main" objectType="CheckBox" fmlaLink="$E$102" lockText="1" noThreeD="1"/>
</file>

<file path=xl/ctrlProps/ctrlProp21.xml><?xml version="1.0" encoding="utf-8"?>
<formControlPr xmlns="http://schemas.microsoft.com/office/spreadsheetml/2009/9/main" objectType="CheckBox" fmlaLink="$G$51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fmlaLink="$G$102" lockText="1" noThreeD="1"/>
</file>

<file path=xl/ctrlProps/ctrlProp212.xml><?xml version="1.0" encoding="utf-8"?>
<formControlPr xmlns="http://schemas.microsoft.com/office/spreadsheetml/2009/9/main" objectType="CheckBox" fmlaLink="$E$103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fmlaLink="$G$103" lockText="1" noThreeD="1"/>
</file>

<file path=xl/ctrlProps/ctrlProp215.xml><?xml version="1.0" encoding="utf-8"?>
<formControlPr xmlns="http://schemas.microsoft.com/office/spreadsheetml/2009/9/main" objectType="CheckBox" fmlaLink="$E$104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fmlaLink="$G$104" lockText="1" noThreeD="1"/>
</file>

<file path=xl/ctrlProps/ctrlProp218.xml><?xml version="1.0" encoding="utf-8"?>
<formControlPr xmlns="http://schemas.microsoft.com/office/spreadsheetml/2009/9/main" objectType="CheckBox" fmlaLink="$E$107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fmlaLink="$E$52" lockText="1" noThreeD="1"/>
</file>

<file path=xl/ctrlProps/ctrlProp220.xml><?xml version="1.0" encoding="utf-8"?>
<formControlPr xmlns="http://schemas.microsoft.com/office/spreadsheetml/2009/9/main" objectType="CheckBox" fmlaLink="$G$107" lockText="1" noThreeD="1"/>
</file>

<file path=xl/ctrlProps/ctrlProp221.xml><?xml version="1.0" encoding="utf-8"?>
<formControlPr xmlns="http://schemas.microsoft.com/office/spreadsheetml/2009/9/main" objectType="CheckBox" fmlaLink="$E$108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fmlaLink="$G$108" lockText="1" noThreeD="1"/>
</file>

<file path=xl/ctrlProps/ctrlProp224.xml><?xml version="1.0" encoding="utf-8"?>
<formControlPr xmlns="http://schemas.microsoft.com/office/spreadsheetml/2009/9/main" objectType="CheckBox" fmlaLink="$E$81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fmlaLink="$G$81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fmlaLink="$E$70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fmlaLink="$G$70" lockText="1" noThreeD="1"/>
</file>

<file path=xl/ctrlProps/ctrlProp232.xml><?xml version="1.0" encoding="utf-8"?>
<formControlPr xmlns="http://schemas.microsoft.com/office/spreadsheetml/2009/9/main" objectType="CheckBox" fmlaLink="$E$73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fmlaLink="$G$73" lockText="1" noThreeD="1"/>
</file>

<file path=xl/ctrlProps/ctrlProp235.xml><?xml version="1.0" encoding="utf-8"?>
<formControlPr xmlns="http://schemas.microsoft.com/office/spreadsheetml/2009/9/main" objectType="CheckBox" fmlaLink="$E$72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fmlaLink="$G$72" lockText="1" noThreeD="1"/>
</file>

<file path=xl/ctrlProps/ctrlProp238.xml><?xml version="1.0" encoding="utf-8"?>
<formControlPr xmlns="http://schemas.microsoft.com/office/spreadsheetml/2009/9/main" objectType="CheckBox" fmlaLink="$E$21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fmlaLink="$G$52" lockText="1" noThreeD="1"/>
</file>

<file path=xl/ctrlProps/ctrlProp240.xml><?xml version="1.0" encoding="utf-8"?>
<formControlPr xmlns="http://schemas.microsoft.com/office/spreadsheetml/2009/9/main" objectType="CheckBox" fmlaLink="$G$21" lockText="1" noThreeD="1"/>
</file>

<file path=xl/ctrlProps/ctrlProp241.xml><?xml version="1.0" encoding="utf-8"?>
<formControlPr xmlns="http://schemas.microsoft.com/office/spreadsheetml/2009/9/main" objectType="CheckBox" fmlaLink="$E$89" lockText="1" noThreeD="1"/>
</file>

<file path=xl/ctrlProps/ctrlProp242.xml><?xml version="1.0" encoding="utf-8"?>
<formControlPr xmlns="http://schemas.microsoft.com/office/spreadsheetml/2009/9/main" objectType="CheckBox" fmlaLink="$G$89" lockText="1" noThreeD="1"/>
</file>

<file path=xl/ctrlProps/ctrlProp243.xml><?xml version="1.0" encoding="utf-8"?>
<formControlPr xmlns="http://schemas.microsoft.com/office/spreadsheetml/2009/9/main" objectType="CheckBox" fmlaLink="$E$90" lockText="1" noThreeD="1"/>
</file>

<file path=xl/ctrlProps/ctrlProp244.xml><?xml version="1.0" encoding="utf-8"?>
<formControlPr xmlns="http://schemas.microsoft.com/office/spreadsheetml/2009/9/main" objectType="CheckBox" fmlaLink="$G$90" lockText="1" noThreeD="1"/>
</file>

<file path=xl/ctrlProps/ctrlProp245.xml><?xml version="1.0" encoding="utf-8"?>
<formControlPr xmlns="http://schemas.microsoft.com/office/spreadsheetml/2009/9/main" objectType="CheckBox" fmlaLink="$E$91" lockText="1" noThreeD="1"/>
</file>

<file path=xl/ctrlProps/ctrlProp246.xml><?xml version="1.0" encoding="utf-8"?>
<formControlPr xmlns="http://schemas.microsoft.com/office/spreadsheetml/2009/9/main" objectType="CheckBox" fmlaLink="$G$91" lockText="1" noThreeD="1"/>
</file>

<file path=xl/ctrlProps/ctrlProp247.xml><?xml version="1.0" encoding="utf-8"?>
<formControlPr xmlns="http://schemas.microsoft.com/office/spreadsheetml/2009/9/main" objectType="CheckBox" fmlaLink="$G$27" lockText="1" noThreeD="1"/>
</file>

<file path=xl/ctrlProps/ctrlProp248.xml><?xml version="1.0" encoding="utf-8"?>
<formControlPr xmlns="http://schemas.microsoft.com/office/spreadsheetml/2009/9/main" objectType="CheckBox" fmlaLink="$E$27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fmlaLink="$E$53" lockText="1" noThreeD="1"/>
</file>

<file path=xl/ctrlProps/ctrlProp250.xml><?xml version="1.0" encoding="utf-8"?>
<formControlPr xmlns="http://schemas.microsoft.com/office/spreadsheetml/2009/9/main" objectType="CheckBox" fmlaLink="$E$151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fmlaLink="$G$151" lockText="1" noThreeD="1"/>
</file>

<file path=xl/ctrlProps/ctrlProp253.xml><?xml version="1.0" encoding="utf-8"?>
<formControlPr xmlns="http://schemas.microsoft.com/office/spreadsheetml/2009/9/main" objectType="CheckBox" fmlaLink="$E$152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fmlaLink="$G$152" lockText="1" noThreeD="1"/>
</file>

<file path=xl/ctrlProps/ctrlProp256.xml><?xml version="1.0" encoding="utf-8"?>
<formControlPr xmlns="http://schemas.microsoft.com/office/spreadsheetml/2009/9/main" objectType="CheckBox" fmlaLink="$E$118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fmlaLink="$G$118" lockText="1" noThreeD="1"/>
</file>

<file path=xl/ctrlProps/ctrlProp259.xml><?xml version="1.0" encoding="utf-8"?>
<formControlPr xmlns="http://schemas.microsoft.com/office/spreadsheetml/2009/9/main" objectType="CheckBox" fmlaLink="$G$27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fmlaLink="$E$27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fmlaLink="$E$41" lockText="1" noThreeD="1"/>
</file>

<file path=xl/ctrlProps/ctrlProp263.xml><?xml version="1.0" encoding="utf-8"?>
<formControlPr xmlns="http://schemas.microsoft.com/office/spreadsheetml/2009/9/main" objectType="CheckBox" fmlaLink="$F$41" lockText="1" noThreeD="1"/>
</file>

<file path=xl/ctrlProps/ctrlProp264.xml><?xml version="1.0" encoding="utf-8"?>
<formControlPr xmlns="http://schemas.microsoft.com/office/spreadsheetml/2009/9/main" objectType="CheckBox" fmlaLink="$G$41" lockText="1" noThreeD="1"/>
</file>

<file path=xl/ctrlProps/ctrlProp265.xml><?xml version="1.0" encoding="utf-8"?>
<formControlPr xmlns="http://schemas.microsoft.com/office/spreadsheetml/2009/9/main" objectType="CheckBox" fmlaLink="$E$71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fmlaLink="$G$71" lockText="1" noThreeD="1"/>
</file>

<file path=xl/ctrlProps/ctrlProp268.xml><?xml version="1.0" encoding="utf-8"?>
<formControlPr xmlns="http://schemas.microsoft.com/office/spreadsheetml/2009/9/main" objectType="CheckBox" fmlaLink="$G$172" lockText="1" noThreeD="1"/>
</file>

<file path=xl/ctrlProps/ctrlProp269.xml><?xml version="1.0" encoding="utf-8"?>
<formControlPr xmlns="http://schemas.microsoft.com/office/spreadsheetml/2009/9/main" objectType="CheckBox" fmlaLink="$E$43" lockText="1" noThreeD="1"/>
</file>

<file path=xl/ctrlProps/ctrlProp27.xml><?xml version="1.0" encoding="utf-8"?>
<formControlPr xmlns="http://schemas.microsoft.com/office/spreadsheetml/2009/9/main" objectType="CheckBox" fmlaLink="$G$53" lockText="1" noThreeD="1"/>
</file>

<file path=xl/ctrlProps/ctrlProp270.xml><?xml version="1.0" encoding="utf-8"?>
<formControlPr xmlns="http://schemas.microsoft.com/office/spreadsheetml/2009/9/main" objectType="CheckBox" fmlaLink="$F$43" lockText="1" noThreeD="1"/>
</file>

<file path=xl/ctrlProps/ctrlProp271.xml><?xml version="1.0" encoding="utf-8"?>
<formControlPr xmlns="http://schemas.microsoft.com/office/spreadsheetml/2009/9/main" objectType="CheckBox" fmlaLink="$G$43" lockText="1" noThreeD="1"/>
</file>

<file path=xl/ctrlProps/ctrlProp272.xml><?xml version="1.0" encoding="utf-8"?>
<formControlPr xmlns="http://schemas.microsoft.com/office/spreadsheetml/2009/9/main" objectType="CheckBox" fmlaLink="$G$42" lockText="1" noThreeD="1"/>
</file>

<file path=xl/ctrlProps/ctrlProp273.xml><?xml version="1.0" encoding="utf-8"?>
<formControlPr xmlns="http://schemas.microsoft.com/office/spreadsheetml/2009/9/main" objectType="CheckBox" fmlaLink="$E$42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fmlaLink="$E$44" lockText="1" noThreeD="1"/>
</file>

<file path=xl/ctrlProps/ctrlProp276.xml><?xml version="1.0" encoding="utf-8"?>
<formControlPr xmlns="http://schemas.microsoft.com/office/spreadsheetml/2009/9/main" objectType="CheckBox" fmlaLink="$F$44" lockText="1" noThreeD="1"/>
</file>

<file path=xl/ctrlProps/ctrlProp277.xml><?xml version="1.0" encoding="utf-8"?>
<formControlPr xmlns="http://schemas.microsoft.com/office/spreadsheetml/2009/9/main" objectType="CheckBox" fmlaLink="$G$44" lockText="1" noThreeD="1"/>
</file>

<file path=xl/ctrlProps/ctrlProp278.xml><?xml version="1.0" encoding="utf-8"?>
<formControlPr xmlns="http://schemas.microsoft.com/office/spreadsheetml/2009/9/main" objectType="CheckBox" fmlaLink="$E$39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fmlaLink="$E$54" lockText="1" noThreeD="1"/>
</file>

<file path=xl/ctrlProps/ctrlProp280.xml><?xml version="1.0" encoding="utf-8"?>
<formControlPr xmlns="http://schemas.microsoft.com/office/spreadsheetml/2009/9/main" objectType="CheckBox" fmlaLink="$G$39" lockText="1" noThreeD="1"/>
</file>

<file path=xl/ctrlProps/ctrlProp281.xml><?xml version="1.0" encoding="utf-8"?>
<formControlPr xmlns="http://schemas.microsoft.com/office/spreadsheetml/2009/9/main" objectType="CheckBox" fmlaLink="$G$173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G$20" lockText="1" noThreeD="1"/>
</file>

<file path=xl/ctrlProps/ctrlProp30.xml><?xml version="1.0" encoding="utf-8"?>
<formControlPr xmlns="http://schemas.microsoft.com/office/spreadsheetml/2009/9/main" objectType="CheckBox" fmlaLink="$G$54" lockText="1" noThreeD="1"/>
</file>

<file path=xl/ctrlProps/ctrlProp31.xml><?xml version="1.0" encoding="utf-8"?>
<formControlPr xmlns="http://schemas.microsoft.com/office/spreadsheetml/2009/9/main" objectType="CheckBox" fmlaLink="$E$57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fmlaLink="$G$57" lockText="1" noThreeD="1"/>
</file>

<file path=xl/ctrlProps/ctrlProp34.xml><?xml version="1.0" encoding="utf-8"?>
<formControlPr xmlns="http://schemas.microsoft.com/office/spreadsheetml/2009/9/main" objectType="CheckBox" fmlaLink="$E$145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fmlaLink="$G$145" lockText="1" noThreeD="1"/>
</file>

<file path=xl/ctrlProps/ctrlProp37.xml><?xml version="1.0" encoding="utf-8"?>
<formControlPr xmlns="http://schemas.microsoft.com/office/spreadsheetml/2009/9/main" objectType="CheckBox" fmlaLink="$E$138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fmlaLink="$G$138" lockText="1" noThreeD="1"/>
</file>

<file path=xl/ctrlProps/ctrlProp4.xml><?xml version="1.0" encoding="utf-8"?>
<formControlPr xmlns="http://schemas.microsoft.com/office/spreadsheetml/2009/9/main" objectType="CheckBox" fmlaLink="$E$22" lockText="1" noThreeD="1"/>
</file>

<file path=xl/ctrlProps/ctrlProp40.xml><?xml version="1.0" encoding="utf-8"?>
<formControlPr xmlns="http://schemas.microsoft.com/office/spreadsheetml/2009/9/main" objectType="CheckBox" fmlaLink="$E$115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fmlaLink="$G$115" lockText="1" noThreeD="1"/>
</file>

<file path=xl/ctrlProps/ctrlProp43.xml><?xml version="1.0" encoding="utf-8"?>
<formControlPr xmlns="http://schemas.microsoft.com/office/spreadsheetml/2009/9/main" objectType="CheckBox" fmlaLink="$E$116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fmlaLink="$G$116" lockText="1" noThreeD="1"/>
</file>

<file path=xl/ctrlProps/ctrlProp46.xml><?xml version="1.0" encoding="utf-8"?>
<formControlPr xmlns="http://schemas.microsoft.com/office/spreadsheetml/2009/9/main" objectType="CheckBox" fmlaLink="$E$117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fmlaLink="$G$117" lockText="1" noThreeD="1"/>
</file>

<file path=xl/ctrlProps/ctrlProp49.xml><?xml version="1.0" encoding="utf-8"?>
<formControlPr xmlns="http://schemas.microsoft.com/office/spreadsheetml/2009/9/main" objectType="CheckBox" fmlaLink="$E$119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fmlaLink="$G$119" lockText="1" noThreeD="1"/>
</file>

<file path=xl/ctrlProps/ctrlProp52.xml><?xml version="1.0" encoding="utf-8"?>
<formControlPr xmlns="http://schemas.microsoft.com/office/spreadsheetml/2009/9/main" objectType="CheckBox" fmlaLink="$E$120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fmlaLink="$G$120" lockText="1" noThreeD="1"/>
</file>

<file path=xl/ctrlProps/ctrlProp55.xml><?xml version="1.0" encoding="utf-8"?>
<formControlPr xmlns="http://schemas.microsoft.com/office/spreadsheetml/2009/9/main" objectType="CheckBox" fmlaLink="$E$121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fmlaLink="$G$121" lockText="1" noThreeD="1"/>
</file>

<file path=xl/ctrlProps/ctrlProp58.xml><?xml version="1.0" encoding="utf-8"?>
<formControlPr xmlns="http://schemas.microsoft.com/office/spreadsheetml/2009/9/main" objectType="CheckBox" fmlaLink="$E$122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$G$22" lockText="1" noThreeD="1"/>
</file>

<file path=xl/ctrlProps/ctrlProp60.xml><?xml version="1.0" encoding="utf-8"?>
<formControlPr xmlns="http://schemas.microsoft.com/office/spreadsheetml/2009/9/main" objectType="CheckBox" fmlaLink="$G$122" lockText="1" noThreeD="1"/>
</file>

<file path=xl/ctrlProps/ctrlProp61.xml><?xml version="1.0" encoding="utf-8"?>
<formControlPr xmlns="http://schemas.microsoft.com/office/spreadsheetml/2009/9/main" objectType="CheckBox" fmlaLink="$E$123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fmlaLink="$G$123" lockText="1" noThreeD="1"/>
</file>

<file path=xl/ctrlProps/ctrlProp64.xml><?xml version="1.0" encoding="utf-8"?>
<formControlPr xmlns="http://schemas.microsoft.com/office/spreadsheetml/2009/9/main" objectType="CheckBox" fmlaLink="$E$124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fmlaLink="$G$124" lockText="1" noThreeD="1"/>
</file>

<file path=xl/ctrlProps/ctrlProp67.xml><?xml version="1.0" encoding="utf-8"?>
<formControlPr xmlns="http://schemas.microsoft.com/office/spreadsheetml/2009/9/main" objectType="CheckBox" fmlaLink="$G$26" lockText="1" noThreeD="1"/>
</file>

<file path=xl/ctrlProps/ctrlProp68.xml><?xml version="1.0" encoding="utf-8"?>
<formControlPr xmlns="http://schemas.microsoft.com/office/spreadsheetml/2009/9/main" objectType="CheckBox" fmlaLink="$E$26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$G$23" lockText="1" noThreeD="1"/>
</file>

<file path=xl/ctrlProps/ctrlProp70.xml><?xml version="1.0" encoding="utf-8"?>
<formControlPr xmlns="http://schemas.microsoft.com/office/spreadsheetml/2009/9/main" objectType="CheckBox" fmlaLink="$E$28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fmlaLink="$G$28" lockText="1" noThreeD="1"/>
</file>

<file path=xl/ctrlProps/ctrlProp73.xml><?xml version="1.0" encoding="utf-8"?>
<formControlPr xmlns="http://schemas.microsoft.com/office/spreadsheetml/2009/9/main" objectType="CheckBox" fmlaLink="$E$33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fmlaLink="$G$33" lockText="1" noThreeD="1"/>
</file>

<file path=xl/ctrlProps/ctrlProp76.xml><?xml version="1.0" encoding="utf-8"?>
<formControlPr xmlns="http://schemas.microsoft.com/office/spreadsheetml/2009/9/main" objectType="CheckBox" fmlaLink="$E$32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fmlaLink="$G$32" lockText="1" noThreeD="1"/>
</file>

<file path=xl/ctrlProps/ctrlProp79.xml><?xml version="1.0" encoding="utf-8"?>
<formControlPr xmlns="http://schemas.microsoft.com/office/spreadsheetml/2009/9/main" objectType="CheckBox" fmlaLink="$E$36" lockText="1" noThreeD="1"/>
</file>

<file path=xl/ctrlProps/ctrlProp8.xml><?xml version="1.0" encoding="utf-8"?>
<formControlPr xmlns="http://schemas.microsoft.com/office/spreadsheetml/2009/9/main" objectType="CheckBox" fmlaLink="$E$23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fmlaLink="$G$36" lockText="1" noThreeD="1"/>
</file>

<file path=xl/ctrlProps/ctrlProp82.xml><?xml version="1.0" encoding="utf-8"?>
<formControlPr xmlns="http://schemas.microsoft.com/office/spreadsheetml/2009/9/main" objectType="CheckBox" fmlaLink="$E$40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fmlaLink="$G$40" lockText="1" noThreeD="1"/>
</file>

<file path=xl/ctrlProps/ctrlProp85.xml><?xml version="1.0" encoding="utf-8"?>
<formControlPr xmlns="http://schemas.microsoft.com/office/spreadsheetml/2009/9/main" objectType="CheckBox" fmlaLink="$E$55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fmlaLink="$G$55" lockText="1" noThreeD="1"/>
</file>

<file path=xl/ctrlProps/ctrlProp88.xml><?xml version="1.0" encoding="utf-8"?>
<formControlPr xmlns="http://schemas.microsoft.com/office/spreadsheetml/2009/9/main" objectType="CheckBox" fmlaLink="$E$56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fmlaLink="$G$56" lockText="1" noThreeD="1"/>
</file>

<file path=xl/ctrlProps/ctrlProp91.xml><?xml version="1.0" encoding="utf-8"?>
<formControlPr xmlns="http://schemas.microsoft.com/office/spreadsheetml/2009/9/main" objectType="CheckBox" fmlaLink="$E$60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fmlaLink="$G$60" lockText="1" noThreeD="1"/>
</file>

<file path=xl/ctrlProps/ctrlProp94.xml><?xml version="1.0" encoding="utf-8"?>
<formControlPr xmlns="http://schemas.microsoft.com/office/spreadsheetml/2009/9/main" objectType="CheckBox" fmlaLink="$E$61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fmlaLink="$G$61" lockText="1" noThreeD="1"/>
</file>

<file path=xl/ctrlProps/ctrlProp97.xml><?xml version="1.0" encoding="utf-8"?>
<formControlPr xmlns="http://schemas.microsoft.com/office/spreadsheetml/2009/9/main" objectType="CheckBox" fmlaLink="$E$62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fmlaLink="$G$62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558D9.88D278A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152053</xdr:colOff>
      <xdr:row>0</xdr:row>
      <xdr:rowOff>57678</xdr:rowOff>
    </xdr:from>
    <xdr:to>
      <xdr:col>1</xdr:col>
      <xdr:colOff>1842824</xdr:colOff>
      <xdr:row>2</xdr:row>
      <xdr:rowOff>17318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053" y="57678"/>
          <a:ext cx="2218976" cy="834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19</xdr:row>
          <xdr:rowOff>106680</xdr:rowOff>
        </xdr:from>
        <xdr:to>
          <xdr:col>4</xdr:col>
          <xdr:colOff>259080</xdr:colOff>
          <xdr:row>19</xdr:row>
          <xdr:rowOff>350520</xdr:rowOff>
        </xdr:to>
        <xdr:sp macro="" textlink="">
          <xdr:nvSpPr>
            <xdr:cNvPr id="1025" name="Check Box 1" descr="&#10;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19</xdr:row>
          <xdr:rowOff>99060</xdr:rowOff>
        </xdr:from>
        <xdr:to>
          <xdr:col>5</xdr:col>
          <xdr:colOff>304800</xdr:colOff>
          <xdr:row>19</xdr:row>
          <xdr:rowOff>365760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19</xdr:row>
          <xdr:rowOff>99060</xdr:rowOff>
        </xdr:from>
        <xdr:to>
          <xdr:col>6</xdr:col>
          <xdr:colOff>297180</xdr:colOff>
          <xdr:row>19</xdr:row>
          <xdr:rowOff>365760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21</xdr:row>
          <xdr:rowOff>76200</xdr:rowOff>
        </xdr:from>
        <xdr:to>
          <xdr:col>4</xdr:col>
          <xdr:colOff>297180</xdr:colOff>
          <xdr:row>21</xdr:row>
          <xdr:rowOff>342900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</xdr:colOff>
          <xdr:row>21</xdr:row>
          <xdr:rowOff>76200</xdr:rowOff>
        </xdr:from>
        <xdr:to>
          <xdr:col>5</xdr:col>
          <xdr:colOff>297180</xdr:colOff>
          <xdr:row>21</xdr:row>
          <xdr:rowOff>342900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21</xdr:row>
          <xdr:rowOff>76200</xdr:rowOff>
        </xdr:from>
        <xdr:to>
          <xdr:col>6</xdr:col>
          <xdr:colOff>304800</xdr:colOff>
          <xdr:row>21</xdr:row>
          <xdr:rowOff>342900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22</xdr:row>
          <xdr:rowOff>83820</xdr:rowOff>
        </xdr:from>
        <xdr:to>
          <xdr:col>6</xdr:col>
          <xdr:colOff>304800</xdr:colOff>
          <xdr:row>22</xdr:row>
          <xdr:rowOff>350520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22</xdr:row>
          <xdr:rowOff>83820</xdr:rowOff>
        </xdr:from>
        <xdr:to>
          <xdr:col>4</xdr:col>
          <xdr:colOff>297180</xdr:colOff>
          <xdr:row>22</xdr:row>
          <xdr:rowOff>350520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</xdr:colOff>
          <xdr:row>22</xdr:row>
          <xdr:rowOff>83820</xdr:rowOff>
        </xdr:from>
        <xdr:to>
          <xdr:col>5</xdr:col>
          <xdr:colOff>297180</xdr:colOff>
          <xdr:row>22</xdr:row>
          <xdr:rowOff>350520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23</xdr:row>
          <xdr:rowOff>83820</xdr:rowOff>
        </xdr:from>
        <xdr:to>
          <xdr:col>4</xdr:col>
          <xdr:colOff>297180</xdr:colOff>
          <xdr:row>23</xdr:row>
          <xdr:rowOff>350520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</xdr:colOff>
          <xdr:row>23</xdr:row>
          <xdr:rowOff>83820</xdr:rowOff>
        </xdr:from>
        <xdr:to>
          <xdr:col>5</xdr:col>
          <xdr:colOff>297180</xdr:colOff>
          <xdr:row>23</xdr:row>
          <xdr:rowOff>350520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24</xdr:row>
          <xdr:rowOff>83820</xdr:rowOff>
        </xdr:from>
        <xdr:to>
          <xdr:col>4</xdr:col>
          <xdr:colOff>297180</xdr:colOff>
          <xdr:row>24</xdr:row>
          <xdr:rowOff>350520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23</xdr:row>
          <xdr:rowOff>83820</xdr:rowOff>
        </xdr:from>
        <xdr:to>
          <xdr:col>6</xdr:col>
          <xdr:colOff>304800</xdr:colOff>
          <xdr:row>23</xdr:row>
          <xdr:rowOff>350520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</xdr:colOff>
          <xdr:row>24</xdr:row>
          <xdr:rowOff>83820</xdr:rowOff>
        </xdr:from>
        <xdr:to>
          <xdr:col>5</xdr:col>
          <xdr:colOff>297180</xdr:colOff>
          <xdr:row>24</xdr:row>
          <xdr:rowOff>350520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24</xdr:row>
          <xdr:rowOff>83820</xdr:rowOff>
        </xdr:from>
        <xdr:to>
          <xdr:col>6</xdr:col>
          <xdr:colOff>304800</xdr:colOff>
          <xdr:row>24</xdr:row>
          <xdr:rowOff>350520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30</xdr:row>
          <xdr:rowOff>137160</xdr:rowOff>
        </xdr:from>
        <xdr:to>
          <xdr:col>4</xdr:col>
          <xdr:colOff>304800</xdr:colOff>
          <xdr:row>30</xdr:row>
          <xdr:rowOff>403860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30</xdr:row>
          <xdr:rowOff>137160</xdr:rowOff>
        </xdr:from>
        <xdr:to>
          <xdr:col>5</xdr:col>
          <xdr:colOff>304800</xdr:colOff>
          <xdr:row>30</xdr:row>
          <xdr:rowOff>403860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30</xdr:row>
          <xdr:rowOff>137160</xdr:rowOff>
        </xdr:from>
        <xdr:to>
          <xdr:col>6</xdr:col>
          <xdr:colOff>327660</xdr:colOff>
          <xdr:row>30</xdr:row>
          <xdr:rowOff>403860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50</xdr:row>
          <xdr:rowOff>106680</xdr:rowOff>
        </xdr:from>
        <xdr:to>
          <xdr:col>4</xdr:col>
          <xdr:colOff>297180</xdr:colOff>
          <xdr:row>50</xdr:row>
          <xdr:rowOff>373380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</xdr:colOff>
          <xdr:row>50</xdr:row>
          <xdr:rowOff>106680</xdr:rowOff>
        </xdr:from>
        <xdr:to>
          <xdr:col>5</xdr:col>
          <xdr:colOff>297180</xdr:colOff>
          <xdr:row>50</xdr:row>
          <xdr:rowOff>373380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50</xdr:row>
          <xdr:rowOff>106680</xdr:rowOff>
        </xdr:from>
        <xdr:to>
          <xdr:col>6</xdr:col>
          <xdr:colOff>304800</xdr:colOff>
          <xdr:row>50</xdr:row>
          <xdr:rowOff>373380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51</xdr:row>
          <xdr:rowOff>106680</xdr:rowOff>
        </xdr:from>
        <xdr:to>
          <xdr:col>4</xdr:col>
          <xdr:colOff>297180</xdr:colOff>
          <xdr:row>51</xdr:row>
          <xdr:rowOff>373380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</xdr:colOff>
          <xdr:row>51</xdr:row>
          <xdr:rowOff>106680</xdr:rowOff>
        </xdr:from>
        <xdr:to>
          <xdr:col>5</xdr:col>
          <xdr:colOff>297180</xdr:colOff>
          <xdr:row>51</xdr:row>
          <xdr:rowOff>373380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51</xdr:row>
          <xdr:rowOff>106680</xdr:rowOff>
        </xdr:from>
        <xdr:to>
          <xdr:col>6</xdr:col>
          <xdr:colOff>304800</xdr:colOff>
          <xdr:row>51</xdr:row>
          <xdr:rowOff>373380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52</xdr:row>
          <xdr:rowOff>106680</xdr:rowOff>
        </xdr:from>
        <xdr:to>
          <xdr:col>4</xdr:col>
          <xdr:colOff>297180</xdr:colOff>
          <xdr:row>52</xdr:row>
          <xdr:rowOff>373380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</xdr:colOff>
          <xdr:row>52</xdr:row>
          <xdr:rowOff>106680</xdr:rowOff>
        </xdr:from>
        <xdr:to>
          <xdr:col>5</xdr:col>
          <xdr:colOff>297180</xdr:colOff>
          <xdr:row>52</xdr:row>
          <xdr:rowOff>373380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52</xdr:row>
          <xdr:rowOff>106680</xdr:rowOff>
        </xdr:from>
        <xdr:to>
          <xdr:col>6</xdr:col>
          <xdr:colOff>304800</xdr:colOff>
          <xdr:row>52</xdr:row>
          <xdr:rowOff>373380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53</xdr:row>
          <xdr:rowOff>106680</xdr:rowOff>
        </xdr:from>
        <xdr:to>
          <xdr:col>4</xdr:col>
          <xdr:colOff>297180</xdr:colOff>
          <xdr:row>53</xdr:row>
          <xdr:rowOff>373380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</xdr:colOff>
          <xdr:row>53</xdr:row>
          <xdr:rowOff>106680</xdr:rowOff>
        </xdr:from>
        <xdr:to>
          <xdr:col>5</xdr:col>
          <xdr:colOff>297180</xdr:colOff>
          <xdr:row>53</xdr:row>
          <xdr:rowOff>373380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53</xdr:row>
          <xdr:rowOff>106680</xdr:rowOff>
        </xdr:from>
        <xdr:to>
          <xdr:col>6</xdr:col>
          <xdr:colOff>304800</xdr:colOff>
          <xdr:row>53</xdr:row>
          <xdr:rowOff>373380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56</xdr:row>
          <xdr:rowOff>99060</xdr:rowOff>
        </xdr:from>
        <xdr:to>
          <xdr:col>4</xdr:col>
          <xdr:colOff>304800</xdr:colOff>
          <xdr:row>56</xdr:row>
          <xdr:rowOff>350520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56</xdr:row>
          <xdr:rowOff>99060</xdr:rowOff>
        </xdr:from>
        <xdr:to>
          <xdr:col>5</xdr:col>
          <xdr:colOff>304800</xdr:colOff>
          <xdr:row>56</xdr:row>
          <xdr:rowOff>350520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56</xdr:row>
          <xdr:rowOff>99060</xdr:rowOff>
        </xdr:from>
        <xdr:to>
          <xdr:col>6</xdr:col>
          <xdr:colOff>327660</xdr:colOff>
          <xdr:row>56</xdr:row>
          <xdr:rowOff>350520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144</xdr:row>
          <xdr:rowOff>83820</xdr:rowOff>
        </xdr:from>
        <xdr:to>
          <xdr:col>4</xdr:col>
          <xdr:colOff>304800</xdr:colOff>
          <xdr:row>144</xdr:row>
          <xdr:rowOff>350520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144</xdr:row>
          <xdr:rowOff>83820</xdr:rowOff>
        </xdr:from>
        <xdr:to>
          <xdr:col>5</xdr:col>
          <xdr:colOff>304800</xdr:colOff>
          <xdr:row>144</xdr:row>
          <xdr:rowOff>350520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144</xdr:row>
          <xdr:rowOff>83820</xdr:rowOff>
        </xdr:from>
        <xdr:to>
          <xdr:col>6</xdr:col>
          <xdr:colOff>327660</xdr:colOff>
          <xdr:row>144</xdr:row>
          <xdr:rowOff>350520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137</xdr:row>
          <xdr:rowOff>121920</xdr:rowOff>
        </xdr:from>
        <xdr:to>
          <xdr:col>4</xdr:col>
          <xdr:colOff>304800</xdr:colOff>
          <xdr:row>137</xdr:row>
          <xdr:rowOff>388620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137</xdr:row>
          <xdr:rowOff>121920</xdr:rowOff>
        </xdr:from>
        <xdr:to>
          <xdr:col>5</xdr:col>
          <xdr:colOff>304800</xdr:colOff>
          <xdr:row>137</xdr:row>
          <xdr:rowOff>388620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137</xdr:row>
          <xdr:rowOff>121920</xdr:rowOff>
        </xdr:from>
        <xdr:to>
          <xdr:col>6</xdr:col>
          <xdr:colOff>327660</xdr:colOff>
          <xdr:row>137</xdr:row>
          <xdr:rowOff>388620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114</xdr:row>
          <xdr:rowOff>144780</xdr:rowOff>
        </xdr:from>
        <xdr:to>
          <xdr:col>4</xdr:col>
          <xdr:colOff>297180</xdr:colOff>
          <xdr:row>114</xdr:row>
          <xdr:rowOff>403860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</xdr:colOff>
          <xdr:row>114</xdr:row>
          <xdr:rowOff>137160</xdr:rowOff>
        </xdr:from>
        <xdr:to>
          <xdr:col>5</xdr:col>
          <xdr:colOff>297180</xdr:colOff>
          <xdr:row>114</xdr:row>
          <xdr:rowOff>403860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114</xdr:row>
          <xdr:rowOff>144780</xdr:rowOff>
        </xdr:from>
        <xdr:to>
          <xdr:col>6</xdr:col>
          <xdr:colOff>297180</xdr:colOff>
          <xdr:row>114</xdr:row>
          <xdr:rowOff>403860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115</xdr:row>
          <xdr:rowOff>68580</xdr:rowOff>
        </xdr:from>
        <xdr:to>
          <xdr:col>4</xdr:col>
          <xdr:colOff>304800</xdr:colOff>
          <xdr:row>115</xdr:row>
          <xdr:rowOff>335280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115</xdr:row>
          <xdr:rowOff>68580</xdr:rowOff>
        </xdr:from>
        <xdr:to>
          <xdr:col>5</xdr:col>
          <xdr:colOff>304800</xdr:colOff>
          <xdr:row>115</xdr:row>
          <xdr:rowOff>335280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115</xdr:row>
          <xdr:rowOff>68580</xdr:rowOff>
        </xdr:from>
        <xdr:to>
          <xdr:col>6</xdr:col>
          <xdr:colOff>327660</xdr:colOff>
          <xdr:row>115</xdr:row>
          <xdr:rowOff>335280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116</xdr:row>
          <xdr:rowOff>99060</xdr:rowOff>
        </xdr:from>
        <xdr:to>
          <xdr:col>4</xdr:col>
          <xdr:colOff>289560</xdr:colOff>
          <xdr:row>116</xdr:row>
          <xdr:rowOff>365760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</xdr:colOff>
          <xdr:row>116</xdr:row>
          <xdr:rowOff>83820</xdr:rowOff>
        </xdr:from>
        <xdr:to>
          <xdr:col>5</xdr:col>
          <xdr:colOff>297180</xdr:colOff>
          <xdr:row>116</xdr:row>
          <xdr:rowOff>342900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116</xdr:row>
          <xdr:rowOff>99060</xdr:rowOff>
        </xdr:from>
        <xdr:to>
          <xdr:col>6</xdr:col>
          <xdr:colOff>312420</xdr:colOff>
          <xdr:row>116</xdr:row>
          <xdr:rowOff>350520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118</xdr:row>
          <xdr:rowOff>68580</xdr:rowOff>
        </xdr:from>
        <xdr:to>
          <xdr:col>4</xdr:col>
          <xdr:colOff>304800</xdr:colOff>
          <xdr:row>118</xdr:row>
          <xdr:rowOff>335280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118</xdr:row>
          <xdr:rowOff>68580</xdr:rowOff>
        </xdr:from>
        <xdr:to>
          <xdr:col>5</xdr:col>
          <xdr:colOff>304800</xdr:colOff>
          <xdr:row>118</xdr:row>
          <xdr:rowOff>335280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118</xdr:row>
          <xdr:rowOff>68580</xdr:rowOff>
        </xdr:from>
        <xdr:to>
          <xdr:col>6</xdr:col>
          <xdr:colOff>327660</xdr:colOff>
          <xdr:row>118</xdr:row>
          <xdr:rowOff>335280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119</xdr:row>
          <xdr:rowOff>68580</xdr:rowOff>
        </xdr:from>
        <xdr:to>
          <xdr:col>4</xdr:col>
          <xdr:colOff>304800</xdr:colOff>
          <xdr:row>119</xdr:row>
          <xdr:rowOff>335280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119</xdr:row>
          <xdr:rowOff>68580</xdr:rowOff>
        </xdr:from>
        <xdr:to>
          <xdr:col>5</xdr:col>
          <xdr:colOff>304800</xdr:colOff>
          <xdr:row>119</xdr:row>
          <xdr:rowOff>335280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119</xdr:row>
          <xdr:rowOff>68580</xdr:rowOff>
        </xdr:from>
        <xdr:to>
          <xdr:col>6</xdr:col>
          <xdr:colOff>327660</xdr:colOff>
          <xdr:row>119</xdr:row>
          <xdr:rowOff>335280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120</xdr:row>
          <xdr:rowOff>68580</xdr:rowOff>
        </xdr:from>
        <xdr:to>
          <xdr:col>4</xdr:col>
          <xdr:colOff>304800</xdr:colOff>
          <xdr:row>120</xdr:row>
          <xdr:rowOff>335280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120</xdr:row>
          <xdr:rowOff>68580</xdr:rowOff>
        </xdr:from>
        <xdr:to>
          <xdr:col>5</xdr:col>
          <xdr:colOff>304800</xdr:colOff>
          <xdr:row>120</xdr:row>
          <xdr:rowOff>335280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120</xdr:row>
          <xdr:rowOff>68580</xdr:rowOff>
        </xdr:from>
        <xdr:to>
          <xdr:col>6</xdr:col>
          <xdr:colOff>327660</xdr:colOff>
          <xdr:row>120</xdr:row>
          <xdr:rowOff>335280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121</xdr:row>
          <xdr:rowOff>68580</xdr:rowOff>
        </xdr:from>
        <xdr:to>
          <xdr:col>4</xdr:col>
          <xdr:colOff>304800</xdr:colOff>
          <xdr:row>121</xdr:row>
          <xdr:rowOff>335280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121</xdr:row>
          <xdr:rowOff>68580</xdr:rowOff>
        </xdr:from>
        <xdr:to>
          <xdr:col>5</xdr:col>
          <xdr:colOff>304800</xdr:colOff>
          <xdr:row>121</xdr:row>
          <xdr:rowOff>335280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121</xdr:row>
          <xdr:rowOff>68580</xdr:rowOff>
        </xdr:from>
        <xdr:to>
          <xdr:col>6</xdr:col>
          <xdr:colOff>327660</xdr:colOff>
          <xdr:row>121</xdr:row>
          <xdr:rowOff>335280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122</xdr:row>
          <xdr:rowOff>68580</xdr:rowOff>
        </xdr:from>
        <xdr:to>
          <xdr:col>4</xdr:col>
          <xdr:colOff>304800</xdr:colOff>
          <xdr:row>122</xdr:row>
          <xdr:rowOff>335280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122</xdr:row>
          <xdr:rowOff>68580</xdr:rowOff>
        </xdr:from>
        <xdr:to>
          <xdr:col>5</xdr:col>
          <xdr:colOff>304800</xdr:colOff>
          <xdr:row>122</xdr:row>
          <xdr:rowOff>335280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122</xdr:row>
          <xdr:rowOff>68580</xdr:rowOff>
        </xdr:from>
        <xdr:to>
          <xdr:col>6</xdr:col>
          <xdr:colOff>327660</xdr:colOff>
          <xdr:row>122</xdr:row>
          <xdr:rowOff>335280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123</xdr:row>
          <xdr:rowOff>68580</xdr:rowOff>
        </xdr:from>
        <xdr:to>
          <xdr:col>4</xdr:col>
          <xdr:colOff>304800</xdr:colOff>
          <xdr:row>123</xdr:row>
          <xdr:rowOff>335280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123</xdr:row>
          <xdr:rowOff>68580</xdr:rowOff>
        </xdr:from>
        <xdr:to>
          <xdr:col>5</xdr:col>
          <xdr:colOff>304800</xdr:colOff>
          <xdr:row>123</xdr:row>
          <xdr:rowOff>335280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123</xdr:row>
          <xdr:rowOff>68580</xdr:rowOff>
        </xdr:from>
        <xdr:to>
          <xdr:col>6</xdr:col>
          <xdr:colOff>327660</xdr:colOff>
          <xdr:row>123</xdr:row>
          <xdr:rowOff>335280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25</xdr:row>
          <xdr:rowOff>76200</xdr:rowOff>
        </xdr:from>
        <xdr:to>
          <xdr:col>6</xdr:col>
          <xdr:colOff>304800</xdr:colOff>
          <xdr:row>25</xdr:row>
          <xdr:rowOff>342900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25</xdr:row>
          <xdr:rowOff>76200</xdr:rowOff>
        </xdr:from>
        <xdr:to>
          <xdr:col>4</xdr:col>
          <xdr:colOff>297180</xdr:colOff>
          <xdr:row>25</xdr:row>
          <xdr:rowOff>342900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</xdr:colOff>
          <xdr:row>25</xdr:row>
          <xdr:rowOff>76200</xdr:rowOff>
        </xdr:from>
        <xdr:to>
          <xdr:col>5</xdr:col>
          <xdr:colOff>297180</xdr:colOff>
          <xdr:row>25</xdr:row>
          <xdr:rowOff>342900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27</xdr:row>
          <xdr:rowOff>76200</xdr:rowOff>
        </xdr:from>
        <xdr:to>
          <xdr:col>4</xdr:col>
          <xdr:colOff>297180</xdr:colOff>
          <xdr:row>27</xdr:row>
          <xdr:rowOff>342900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</xdr:colOff>
          <xdr:row>27</xdr:row>
          <xdr:rowOff>76200</xdr:rowOff>
        </xdr:from>
        <xdr:to>
          <xdr:col>5</xdr:col>
          <xdr:colOff>297180</xdr:colOff>
          <xdr:row>27</xdr:row>
          <xdr:rowOff>342900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27</xdr:row>
          <xdr:rowOff>76200</xdr:rowOff>
        </xdr:from>
        <xdr:to>
          <xdr:col>6</xdr:col>
          <xdr:colOff>304800</xdr:colOff>
          <xdr:row>27</xdr:row>
          <xdr:rowOff>342900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32</xdr:row>
          <xdr:rowOff>83820</xdr:rowOff>
        </xdr:from>
        <xdr:to>
          <xdr:col>4</xdr:col>
          <xdr:colOff>297180</xdr:colOff>
          <xdr:row>32</xdr:row>
          <xdr:rowOff>350520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</xdr:colOff>
          <xdr:row>32</xdr:row>
          <xdr:rowOff>83820</xdr:rowOff>
        </xdr:from>
        <xdr:to>
          <xdr:col>5</xdr:col>
          <xdr:colOff>297180</xdr:colOff>
          <xdr:row>32</xdr:row>
          <xdr:rowOff>350520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32</xdr:row>
          <xdr:rowOff>83820</xdr:rowOff>
        </xdr:from>
        <xdr:to>
          <xdr:col>6</xdr:col>
          <xdr:colOff>304800</xdr:colOff>
          <xdr:row>32</xdr:row>
          <xdr:rowOff>350520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31</xdr:row>
          <xdr:rowOff>76200</xdr:rowOff>
        </xdr:from>
        <xdr:to>
          <xdr:col>4</xdr:col>
          <xdr:colOff>304800</xdr:colOff>
          <xdr:row>31</xdr:row>
          <xdr:rowOff>342900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31</xdr:row>
          <xdr:rowOff>76200</xdr:rowOff>
        </xdr:from>
        <xdr:to>
          <xdr:col>5</xdr:col>
          <xdr:colOff>304800</xdr:colOff>
          <xdr:row>31</xdr:row>
          <xdr:rowOff>342900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31</xdr:row>
          <xdr:rowOff>76200</xdr:rowOff>
        </xdr:from>
        <xdr:to>
          <xdr:col>6</xdr:col>
          <xdr:colOff>327660</xdr:colOff>
          <xdr:row>31</xdr:row>
          <xdr:rowOff>342900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35</xdr:row>
          <xdr:rowOff>152400</xdr:rowOff>
        </xdr:from>
        <xdr:to>
          <xdr:col>4</xdr:col>
          <xdr:colOff>297180</xdr:colOff>
          <xdr:row>35</xdr:row>
          <xdr:rowOff>419100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</xdr:colOff>
          <xdr:row>35</xdr:row>
          <xdr:rowOff>152400</xdr:rowOff>
        </xdr:from>
        <xdr:to>
          <xdr:col>5</xdr:col>
          <xdr:colOff>297180</xdr:colOff>
          <xdr:row>35</xdr:row>
          <xdr:rowOff>419100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35</xdr:row>
          <xdr:rowOff>152400</xdr:rowOff>
        </xdr:from>
        <xdr:to>
          <xdr:col>6</xdr:col>
          <xdr:colOff>304800</xdr:colOff>
          <xdr:row>35</xdr:row>
          <xdr:rowOff>419100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39</xdr:row>
          <xdr:rowOff>99060</xdr:rowOff>
        </xdr:from>
        <xdr:to>
          <xdr:col>4</xdr:col>
          <xdr:colOff>297180</xdr:colOff>
          <xdr:row>39</xdr:row>
          <xdr:rowOff>365760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</xdr:colOff>
          <xdr:row>39</xdr:row>
          <xdr:rowOff>99060</xdr:rowOff>
        </xdr:from>
        <xdr:to>
          <xdr:col>5</xdr:col>
          <xdr:colOff>297180</xdr:colOff>
          <xdr:row>39</xdr:row>
          <xdr:rowOff>365760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39</xdr:row>
          <xdr:rowOff>99060</xdr:rowOff>
        </xdr:from>
        <xdr:to>
          <xdr:col>6</xdr:col>
          <xdr:colOff>304800</xdr:colOff>
          <xdr:row>39</xdr:row>
          <xdr:rowOff>365760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54</xdr:row>
          <xdr:rowOff>106680</xdr:rowOff>
        </xdr:from>
        <xdr:to>
          <xdr:col>4</xdr:col>
          <xdr:colOff>297180</xdr:colOff>
          <xdr:row>54</xdr:row>
          <xdr:rowOff>373380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</xdr:colOff>
          <xdr:row>54</xdr:row>
          <xdr:rowOff>106680</xdr:rowOff>
        </xdr:from>
        <xdr:to>
          <xdr:col>5</xdr:col>
          <xdr:colOff>297180</xdr:colOff>
          <xdr:row>54</xdr:row>
          <xdr:rowOff>373380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54</xdr:row>
          <xdr:rowOff>106680</xdr:rowOff>
        </xdr:from>
        <xdr:to>
          <xdr:col>6</xdr:col>
          <xdr:colOff>304800</xdr:colOff>
          <xdr:row>54</xdr:row>
          <xdr:rowOff>373380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55</xdr:row>
          <xdr:rowOff>106680</xdr:rowOff>
        </xdr:from>
        <xdr:to>
          <xdr:col>4</xdr:col>
          <xdr:colOff>297180</xdr:colOff>
          <xdr:row>55</xdr:row>
          <xdr:rowOff>373380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</xdr:colOff>
          <xdr:row>55</xdr:row>
          <xdr:rowOff>106680</xdr:rowOff>
        </xdr:from>
        <xdr:to>
          <xdr:col>5</xdr:col>
          <xdr:colOff>297180</xdr:colOff>
          <xdr:row>55</xdr:row>
          <xdr:rowOff>373380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55</xdr:row>
          <xdr:rowOff>106680</xdr:rowOff>
        </xdr:from>
        <xdr:to>
          <xdr:col>6</xdr:col>
          <xdr:colOff>304800</xdr:colOff>
          <xdr:row>55</xdr:row>
          <xdr:rowOff>373380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59</xdr:row>
          <xdr:rowOff>106680</xdr:rowOff>
        </xdr:from>
        <xdr:to>
          <xdr:col>4</xdr:col>
          <xdr:colOff>297180</xdr:colOff>
          <xdr:row>59</xdr:row>
          <xdr:rowOff>373380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</xdr:colOff>
          <xdr:row>59</xdr:row>
          <xdr:rowOff>106680</xdr:rowOff>
        </xdr:from>
        <xdr:to>
          <xdr:col>5</xdr:col>
          <xdr:colOff>297180</xdr:colOff>
          <xdr:row>59</xdr:row>
          <xdr:rowOff>373380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59</xdr:row>
          <xdr:rowOff>106680</xdr:rowOff>
        </xdr:from>
        <xdr:to>
          <xdr:col>6</xdr:col>
          <xdr:colOff>304800</xdr:colOff>
          <xdr:row>59</xdr:row>
          <xdr:rowOff>373380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60</xdr:row>
          <xdr:rowOff>106680</xdr:rowOff>
        </xdr:from>
        <xdr:to>
          <xdr:col>4</xdr:col>
          <xdr:colOff>297180</xdr:colOff>
          <xdr:row>60</xdr:row>
          <xdr:rowOff>373380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</xdr:colOff>
          <xdr:row>60</xdr:row>
          <xdr:rowOff>106680</xdr:rowOff>
        </xdr:from>
        <xdr:to>
          <xdr:col>5</xdr:col>
          <xdr:colOff>297180</xdr:colOff>
          <xdr:row>60</xdr:row>
          <xdr:rowOff>373380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60</xdr:row>
          <xdr:rowOff>106680</xdr:rowOff>
        </xdr:from>
        <xdr:to>
          <xdr:col>6</xdr:col>
          <xdr:colOff>304800</xdr:colOff>
          <xdr:row>60</xdr:row>
          <xdr:rowOff>373380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61</xdr:row>
          <xdr:rowOff>106680</xdr:rowOff>
        </xdr:from>
        <xdr:to>
          <xdr:col>4</xdr:col>
          <xdr:colOff>297180</xdr:colOff>
          <xdr:row>61</xdr:row>
          <xdr:rowOff>373380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</xdr:colOff>
          <xdr:row>61</xdr:row>
          <xdr:rowOff>106680</xdr:rowOff>
        </xdr:from>
        <xdr:to>
          <xdr:col>5</xdr:col>
          <xdr:colOff>297180</xdr:colOff>
          <xdr:row>61</xdr:row>
          <xdr:rowOff>373380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61</xdr:row>
          <xdr:rowOff>106680</xdr:rowOff>
        </xdr:from>
        <xdr:to>
          <xdr:col>6</xdr:col>
          <xdr:colOff>304800</xdr:colOff>
          <xdr:row>61</xdr:row>
          <xdr:rowOff>373380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62</xdr:row>
          <xdr:rowOff>106680</xdr:rowOff>
        </xdr:from>
        <xdr:to>
          <xdr:col>4</xdr:col>
          <xdr:colOff>297180</xdr:colOff>
          <xdr:row>62</xdr:row>
          <xdr:rowOff>373380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</xdr:colOff>
          <xdr:row>62</xdr:row>
          <xdr:rowOff>106680</xdr:rowOff>
        </xdr:from>
        <xdr:to>
          <xdr:col>5</xdr:col>
          <xdr:colOff>297180</xdr:colOff>
          <xdr:row>62</xdr:row>
          <xdr:rowOff>373380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62</xdr:row>
          <xdr:rowOff>106680</xdr:rowOff>
        </xdr:from>
        <xdr:to>
          <xdr:col>6</xdr:col>
          <xdr:colOff>304800</xdr:colOff>
          <xdr:row>62</xdr:row>
          <xdr:rowOff>373380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65</xdr:row>
          <xdr:rowOff>99060</xdr:rowOff>
        </xdr:from>
        <xdr:to>
          <xdr:col>4</xdr:col>
          <xdr:colOff>304800</xdr:colOff>
          <xdr:row>65</xdr:row>
          <xdr:rowOff>350520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65</xdr:row>
          <xdr:rowOff>99060</xdr:rowOff>
        </xdr:from>
        <xdr:to>
          <xdr:col>5</xdr:col>
          <xdr:colOff>304800</xdr:colOff>
          <xdr:row>65</xdr:row>
          <xdr:rowOff>350520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65</xdr:row>
          <xdr:rowOff>99060</xdr:rowOff>
        </xdr:from>
        <xdr:to>
          <xdr:col>6</xdr:col>
          <xdr:colOff>327660</xdr:colOff>
          <xdr:row>65</xdr:row>
          <xdr:rowOff>350520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63</xdr:row>
          <xdr:rowOff>106680</xdr:rowOff>
        </xdr:from>
        <xdr:to>
          <xdr:col>4</xdr:col>
          <xdr:colOff>297180</xdr:colOff>
          <xdr:row>63</xdr:row>
          <xdr:rowOff>373380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</xdr:colOff>
          <xdr:row>63</xdr:row>
          <xdr:rowOff>106680</xdr:rowOff>
        </xdr:from>
        <xdr:to>
          <xdr:col>5</xdr:col>
          <xdr:colOff>297180</xdr:colOff>
          <xdr:row>63</xdr:row>
          <xdr:rowOff>373380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63</xdr:row>
          <xdr:rowOff>106680</xdr:rowOff>
        </xdr:from>
        <xdr:to>
          <xdr:col>6</xdr:col>
          <xdr:colOff>304800</xdr:colOff>
          <xdr:row>63</xdr:row>
          <xdr:rowOff>373380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64</xdr:row>
          <xdr:rowOff>106680</xdr:rowOff>
        </xdr:from>
        <xdr:to>
          <xdr:col>4</xdr:col>
          <xdr:colOff>297180</xdr:colOff>
          <xdr:row>64</xdr:row>
          <xdr:rowOff>373380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</xdr:colOff>
          <xdr:row>64</xdr:row>
          <xdr:rowOff>106680</xdr:rowOff>
        </xdr:from>
        <xdr:to>
          <xdr:col>5</xdr:col>
          <xdr:colOff>297180</xdr:colOff>
          <xdr:row>64</xdr:row>
          <xdr:rowOff>373380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64</xdr:row>
          <xdr:rowOff>106680</xdr:rowOff>
        </xdr:from>
        <xdr:to>
          <xdr:col>6</xdr:col>
          <xdr:colOff>304800</xdr:colOff>
          <xdr:row>64</xdr:row>
          <xdr:rowOff>373380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66</xdr:row>
          <xdr:rowOff>99060</xdr:rowOff>
        </xdr:from>
        <xdr:to>
          <xdr:col>4</xdr:col>
          <xdr:colOff>304800</xdr:colOff>
          <xdr:row>66</xdr:row>
          <xdr:rowOff>350520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66</xdr:row>
          <xdr:rowOff>99060</xdr:rowOff>
        </xdr:from>
        <xdr:to>
          <xdr:col>5</xdr:col>
          <xdr:colOff>304800</xdr:colOff>
          <xdr:row>66</xdr:row>
          <xdr:rowOff>350520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66</xdr:row>
          <xdr:rowOff>99060</xdr:rowOff>
        </xdr:from>
        <xdr:to>
          <xdr:col>6</xdr:col>
          <xdr:colOff>327660</xdr:colOff>
          <xdr:row>66</xdr:row>
          <xdr:rowOff>350520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145</xdr:row>
          <xdr:rowOff>76200</xdr:rowOff>
        </xdr:from>
        <xdr:to>
          <xdr:col>4</xdr:col>
          <xdr:colOff>297180</xdr:colOff>
          <xdr:row>145</xdr:row>
          <xdr:rowOff>342900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</xdr:colOff>
          <xdr:row>145</xdr:row>
          <xdr:rowOff>76200</xdr:rowOff>
        </xdr:from>
        <xdr:to>
          <xdr:col>5</xdr:col>
          <xdr:colOff>297180</xdr:colOff>
          <xdr:row>145</xdr:row>
          <xdr:rowOff>342900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145</xdr:row>
          <xdr:rowOff>76200</xdr:rowOff>
        </xdr:from>
        <xdr:to>
          <xdr:col>6</xdr:col>
          <xdr:colOff>304800</xdr:colOff>
          <xdr:row>145</xdr:row>
          <xdr:rowOff>342900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146</xdr:row>
          <xdr:rowOff>121920</xdr:rowOff>
        </xdr:from>
        <xdr:to>
          <xdr:col>4</xdr:col>
          <xdr:colOff>289560</xdr:colOff>
          <xdr:row>146</xdr:row>
          <xdr:rowOff>388620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146</xdr:row>
          <xdr:rowOff>121920</xdr:rowOff>
        </xdr:from>
        <xdr:to>
          <xdr:col>5</xdr:col>
          <xdr:colOff>289560</xdr:colOff>
          <xdr:row>146</xdr:row>
          <xdr:rowOff>388620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146</xdr:row>
          <xdr:rowOff>121920</xdr:rowOff>
        </xdr:from>
        <xdr:to>
          <xdr:col>6</xdr:col>
          <xdr:colOff>297180</xdr:colOff>
          <xdr:row>146</xdr:row>
          <xdr:rowOff>388620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147</xdr:row>
          <xdr:rowOff>121920</xdr:rowOff>
        </xdr:from>
        <xdr:to>
          <xdr:col>4</xdr:col>
          <xdr:colOff>289560</xdr:colOff>
          <xdr:row>147</xdr:row>
          <xdr:rowOff>388620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147</xdr:row>
          <xdr:rowOff>121920</xdr:rowOff>
        </xdr:from>
        <xdr:to>
          <xdr:col>5</xdr:col>
          <xdr:colOff>289560</xdr:colOff>
          <xdr:row>147</xdr:row>
          <xdr:rowOff>388620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147</xdr:row>
          <xdr:rowOff>121920</xdr:rowOff>
        </xdr:from>
        <xdr:to>
          <xdr:col>6</xdr:col>
          <xdr:colOff>297180</xdr:colOff>
          <xdr:row>147</xdr:row>
          <xdr:rowOff>388620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148</xdr:row>
          <xdr:rowOff>121920</xdr:rowOff>
        </xdr:from>
        <xdr:to>
          <xdr:col>4</xdr:col>
          <xdr:colOff>289560</xdr:colOff>
          <xdr:row>148</xdr:row>
          <xdr:rowOff>388620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148</xdr:row>
          <xdr:rowOff>121920</xdr:rowOff>
        </xdr:from>
        <xdr:to>
          <xdr:col>5</xdr:col>
          <xdr:colOff>289560</xdr:colOff>
          <xdr:row>148</xdr:row>
          <xdr:rowOff>388620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148</xdr:row>
          <xdr:rowOff>121920</xdr:rowOff>
        </xdr:from>
        <xdr:to>
          <xdr:col>6</xdr:col>
          <xdr:colOff>297180</xdr:colOff>
          <xdr:row>148</xdr:row>
          <xdr:rowOff>388620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149</xdr:row>
          <xdr:rowOff>121920</xdr:rowOff>
        </xdr:from>
        <xdr:to>
          <xdr:col>4</xdr:col>
          <xdr:colOff>289560</xdr:colOff>
          <xdr:row>149</xdr:row>
          <xdr:rowOff>388620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149</xdr:row>
          <xdr:rowOff>121920</xdr:rowOff>
        </xdr:from>
        <xdr:to>
          <xdr:col>5</xdr:col>
          <xdr:colOff>289560</xdr:colOff>
          <xdr:row>149</xdr:row>
          <xdr:rowOff>388620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149</xdr:row>
          <xdr:rowOff>121920</xdr:rowOff>
        </xdr:from>
        <xdr:to>
          <xdr:col>6</xdr:col>
          <xdr:colOff>297180</xdr:colOff>
          <xdr:row>149</xdr:row>
          <xdr:rowOff>388620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154</xdr:row>
          <xdr:rowOff>121920</xdr:rowOff>
        </xdr:from>
        <xdr:to>
          <xdr:col>4</xdr:col>
          <xdr:colOff>289560</xdr:colOff>
          <xdr:row>154</xdr:row>
          <xdr:rowOff>388620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154</xdr:row>
          <xdr:rowOff>121920</xdr:rowOff>
        </xdr:from>
        <xdr:to>
          <xdr:col>5</xdr:col>
          <xdr:colOff>289560</xdr:colOff>
          <xdr:row>154</xdr:row>
          <xdr:rowOff>388620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154</xdr:row>
          <xdr:rowOff>121920</xdr:rowOff>
        </xdr:from>
        <xdr:to>
          <xdr:col>6</xdr:col>
          <xdr:colOff>297180</xdr:colOff>
          <xdr:row>154</xdr:row>
          <xdr:rowOff>388620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155</xdr:row>
          <xdr:rowOff>121920</xdr:rowOff>
        </xdr:from>
        <xdr:to>
          <xdr:col>4</xdr:col>
          <xdr:colOff>289560</xdr:colOff>
          <xdr:row>155</xdr:row>
          <xdr:rowOff>388620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155</xdr:row>
          <xdr:rowOff>121920</xdr:rowOff>
        </xdr:from>
        <xdr:to>
          <xdr:col>5</xdr:col>
          <xdr:colOff>289560</xdr:colOff>
          <xdr:row>155</xdr:row>
          <xdr:rowOff>388620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155</xdr:row>
          <xdr:rowOff>121920</xdr:rowOff>
        </xdr:from>
        <xdr:to>
          <xdr:col>6</xdr:col>
          <xdr:colOff>297180</xdr:colOff>
          <xdr:row>155</xdr:row>
          <xdr:rowOff>388620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158</xdr:row>
          <xdr:rowOff>83820</xdr:rowOff>
        </xdr:from>
        <xdr:to>
          <xdr:col>4</xdr:col>
          <xdr:colOff>289560</xdr:colOff>
          <xdr:row>158</xdr:row>
          <xdr:rowOff>350520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158</xdr:row>
          <xdr:rowOff>83820</xdr:rowOff>
        </xdr:from>
        <xdr:to>
          <xdr:col>5</xdr:col>
          <xdr:colOff>289560</xdr:colOff>
          <xdr:row>158</xdr:row>
          <xdr:rowOff>350520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158</xdr:row>
          <xdr:rowOff>83820</xdr:rowOff>
        </xdr:from>
        <xdr:to>
          <xdr:col>6</xdr:col>
          <xdr:colOff>297180</xdr:colOff>
          <xdr:row>158</xdr:row>
          <xdr:rowOff>350520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161</xdr:row>
          <xdr:rowOff>121920</xdr:rowOff>
        </xdr:from>
        <xdr:to>
          <xdr:col>4</xdr:col>
          <xdr:colOff>289560</xdr:colOff>
          <xdr:row>161</xdr:row>
          <xdr:rowOff>388620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161</xdr:row>
          <xdr:rowOff>121920</xdr:rowOff>
        </xdr:from>
        <xdr:to>
          <xdr:col>5</xdr:col>
          <xdr:colOff>289560</xdr:colOff>
          <xdr:row>161</xdr:row>
          <xdr:rowOff>388620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161</xdr:row>
          <xdr:rowOff>121920</xdr:rowOff>
        </xdr:from>
        <xdr:to>
          <xdr:col>6</xdr:col>
          <xdr:colOff>297180</xdr:colOff>
          <xdr:row>161</xdr:row>
          <xdr:rowOff>388620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162</xdr:row>
          <xdr:rowOff>121920</xdr:rowOff>
        </xdr:from>
        <xdr:to>
          <xdr:col>4</xdr:col>
          <xdr:colOff>289560</xdr:colOff>
          <xdr:row>162</xdr:row>
          <xdr:rowOff>388620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162</xdr:row>
          <xdr:rowOff>121920</xdr:rowOff>
        </xdr:from>
        <xdr:to>
          <xdr:col>5</xdr:col>
          <xdr:colOff>289560</xdr:colOff>
          <xdr:row>162</xdr:row>
          <xdr:rowOff>388620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162</xdr:row>
          <xdr:rowOff>121920</xdr:rowOff>
        </xdr:from>
        <xdr:to>
          <xdr:col>6</xdr:col>
          <xdr:colOff>297180</xdr:colOff>
          <xdr:row>162</xdr:row>
          <xdr:rowOff>388620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163</xdr:row>
          <xdr:rowOff>121920</xdr:rowOff>
        </xdr:from>
        <xdr:to>
          <xdr:col>4</xdr:col>
          <xdr:colOff>289560</xdr:colOff>
          <xdr:row>163</xdr:row>
          <xdr:rowOff>388620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163</xdr:row>
          <xdr:rowOff>121920</xdr:rowOff>
        </xdr:from>
        <xdr:to>
          <xdr:col>5</xdr:col>
          <xdr:colOff>289560</xdr:colOff>
          <xdr:row>163</xdr:row>
          <xdr:rowOff>388620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163</xdr:row>
          <xdr:rowOff>121920</xdr:rowOff>
        </xdr:from>
        <xdr:to>
          <xdr:col>6</xdr:col>
          <xdr:colOff>297180</xdr:colOff>
          <xdr:row>163</xdr:row>
          <xdr:rowOff>388620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164</xdr:row>
          <xdr:rowOff>121920</xdr:rowOff>
        </xdr:from>
        <xdr:to>
          <xdr:col>4</xdr:col>
          <xdr:colOff>289560</xdr:colOff>
          <xdr:row>164</xdr:row>
          <xdr:rowOff>388620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164</xdr:row>
          <xdr:rowOff>121920</xdr:rowOff>
        </xdr:from>
        <xdr:to>
          <xdr:col>5</xdr:col>
          <xdr:colOff>289560</xdr:colOff>
          <xdr:row>164</xdr:row>
          <xdr:rowOff>388620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164</xdr:row>
          <xdr:rowOff>121920</xdr:rowOff>
        </xdr:from>
        <xdr:to>
          <xdr:col>6</xdr:col>
          <xdr:colOff>297180</xdr:colOff>
          <xdr:row>164</xdr:row>
          <xdr:rowOff>388620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135</xdr:row>
          <xdr:rowOff>121920</xdr:rowOff>
        </xdr:from>
        <xdr:to>
          <xdr:col>4</xdr:col>
          <xdr:colOff>304800</xdr:colOff>
          <xdr:row>135</xdr:row>
          <xdr:rowOff>388620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135</xdr:row>
          <xdr:rowOff>121920</xdr:rowOff>
        </xdr:from>
        <xdr:to>
          <xdr:col>5</xdr:col>
          <xdr:colOff>304800</xdr:colOff>
          <xdr:row>135</xdr:row>
          <xdr:rowOff>388620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135</xdr:row>
          <xdr:rowOff>121920</xdr:rowOff>
        </xdr:from>
        <xdr:to>
          <xdr:col>6</xdr:col>
          <xdr:colOff>327660</xdr:colOff>
          <xdr:row>135</xdr:row>
          <xdr:rowOff>388620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136</xdr:row>
          <xdr:rowOff>121920</xdr:rowOff>
        </xdr:from>
        <xdr:to>
          <xdr:col>4</xdr:col>
          <xdr:colOff>304800</xdr:colOff>
          <xdr:row>136</xdr:row>
          <xdr:rowOff>388620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136</xdr:row>
          <xdr:rowOff>121920</xdr:rowOff>
        </xdr:from>
        <xdr:to>
          <xdr:col>5</xdr:col>
          <xdr:colOff>304800</xdr:colOff>
          <xdr:row>136</xdr:row>
          <xdr:rowOff>388620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136</xdr:row>
          <xdr:rowOff>121920</xdr:rowOff>
        </xdr:from>
        <xdr:to>
          <xdr:col>6</xdr:col>
          <xdr:colOff>327660</xdr:colOff>
          <xdr:row>136</xdr:row>
          <xdr:rowOff>388620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124</xdr:row>
          <xdr:rowOff>68580</xdr:rowOff>
        </xdr:from>
        <xdr:to>
          <xdr:col>4</xdr:col>
          <xdr:colOff>304800</xdr:colOff>
          <xdr:row>124</xdr:row>
          <xdr:rowOff>335280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124</xdr:row>
          <xdr:rowOff>68580</xdr:rowOff>
        </xdr:from>
        <xdr:to>
          <xdr:col>5</xdr:col>
          <xdr:colOff>304800</xdr:colOff>
          <xdr:row>124</xdr:row>
          <xdr:rowOff>335280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124</xdr:row>
          <xdr:rowOff>68580</xdr:rowOff>
        </xdr:from>
        <xdr:to>
          <xdr:col>6</xdr:col>
          <xdr:colOff>327660</xdr:colOff>
          <xdr:row>124</xdr:row>
          <xdr:rowOff>335280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125</xdr:row>
          <xdr:rowOff>68580</xdr:rowOff>
        </xdr:from>
        <xdr:to>
          <xdr:col>4</xdr:col>
          <xdr:colOff>304800</xdr:colOff>
          <xdr:row>125</xdr:row>
          <xdr:rowOff>335280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125</xdr:row>
          <xdr:rowOff>68580</xdr:rowOff>
        </xdr:from>
        <xdr:to>
          <xdr:col>5</xdr:col>
          <xdr:colOff>304800</xdr:colOff>
          <xdr:row>125</xdr:row>
          <xdr:rowOff>335280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125</xdr:row>
          <xdr:rowOff>68580</xdr:rowOff>
        </xdr:from>
        <xdr:to>
          <xdr:col>6</xdr:col>
          <xdr:colOff>327660</xdr:colOff>
          <xdr:row>125</xdr:row>
          <xdr:rowOff>335280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126</xdr:row>
          <xdr:rowOff>68580</xdr:rowOff>
        </xdr:from>
        <xdr:to>
          <xdr:col>4</xdr:col>
          <xdr:colOff>304800</xdr:colOff>
          <xdr:row>126</xdr:row>
          <xdr:rowOff>335280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126</xdr:row>
          <xdr:rowOff>68580</xdr:rowOff>
        </xdr:from>
        <xdr:to>
          <xdr:col>5</xdr:col>
          <xdr:colOff>304800</xdr:colOff>
          <xdr:row>126</xdr:row>
          <xdr:rowOff>335280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126</xdr:row>
          <xdr:rowOff>68580</xdr:rowOff>
        </xdr:from>
        <xdr:to>
          <xdr:col>6</xdr:col>
          <xdr:colOff>327660</xdr:colOff>
          <xdr:row>126</xdr:row>
          <xdr:rowOff>335280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127</xdr:row>
          <xdr:rowOff>68580</xdr:rowOff>
        </xdr:from>
        <xdr:to>
          <xdr:col>4</xdr:col>
          <xdr:colOff>304800</xdr:colOff>
          <xdr:row>127</xdr:row>
          <xdr:rowOff>335280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127</xdr:row>
          <xdr:rowOff>68580</xdr:rowOff>
        </xdr:from>
        <xdr:to>
          <xdr:col>5</xdr:col>
          <xdr:colOff>304800</xdr:colOff>
          <xdr:row>127</xdr:row>
          <xdr:rowOff>335280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127</xdr:row>
          <xdr:rowOff>68580</xdr:rowOff>
        </xdr:from>
        <xdr:to>
          <xdr:col>6</xdr:col>
          <xdr:colOff>327660</xdr:colOff>
          <xdr:row>127</xdr:row>
          <xdr:rowOff>335280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128</xdr:row>
          <xdr:rowOff>68580</xdr:rowOff>
        </xdr:from>
        <xdr:to>
          <xdr:col>4</xdr:col>
          <xdr:colOff>304800</xdr:colOff>
          <xdr:row>128</xdr:row>
          <xdr:rowOff>335280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128</xdr:row>
          <xdr:rowOff>68580</xdr:rowOff>
        </xdr:from>
        <xdr:to>
          <xdr:col>5</xdr:col>
          <xdr:colOff>304800</xdr:colOff>
          <xdr:row>128</xdr:row>
          <xdr:rowOff>335280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128</xdr:row>
          <xdr:rowOff>68580</xdr:rowOff>
        </xdr:from>
        <xdr:to>
          <xdr:col>6</xdr:col>
          <xdr:colOff>327660</xdr:colOff>
          <xdr:row>128</xdr:row>
          <xdr:rowOff>335280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129</xdr:row>
          <xdr:rowOff>68580</xdr:rowOff>
        </xdr:from>
        <xdr:to>
          <xdr:col>4</xdr:col>
          <xdr:colOff>304800</xdr:colOff>
          <xdr:row>129</xdr:row>
          <xdr:rowOff>335280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129</xdr:row>
          <xdr:rowOff>68580</xdr:rowOff>
        </xdr:from>
        <xdr:to>
          <xdr:col>5</xdr:col>
          <xdr:colOff>304800</xdr:colOff>
          <xdr:row>129</xdr:row>
          <xdr:rowOff>335280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129</xdr:row>
          <xdr:rowOff>68580</xdr:rowOff>
        </xdr:from>
        <xdr:to>
          <xdr:col>6</xdr:col>
          <xdr:colOff>327660</xdr:colOff>
          <xdr:row>129</xdr:row>
          <xdr:rowOff>335280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130</xdr:row>
          <xdr:rowOff>68580</xdr:rowOff>
        </xdr:from>
        <xdr:to>
          <xdr:col>4</xdr:col>
          <xdr:colOff>304800</xdr:colOff>
          <xdr:row>130</xdr:row>
          <xdr:rowOff>335280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130</xdr:row>
          <xdr:rowOff>68580</xdr:rowOff>
        </xdr:from>
        <xdr:to>
          <xdr:col>5</xdr:col>
          <xdr:colOff>304800</xdr:colOff>
          <xdr:row>130</xdr:row>
          <xdr:rowOff>335280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130</xdr:row>
          <xdr:rowOff>68580</xdr:rowOff>
        </xdr:from>
        <xdr:to>
          <xdr:col>6</xdr:col>
          <xdr:colOff>327660</xdr:colOff>
          <xdr:row>130</xdr:row>
          <xdr:rowOff>335280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131</xdr:row>
          <xdr:rowOff>68580</xdr:rowOff>
        </xdr:from>
        <xdr:to>
          <xdr:col>4</xdr:col>
          <xdr:colOff>304800</xdr:colOff>
          <xdr:row>131</xdr:row>
          <xdr:rowOff>335280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131</xdr:row>
          <xdr:rowOff>68580</xdr:rowOff>
        </xdr:from>
        <xdr:to>
          <xdr:col>5</xdr:col>
          <xdr:colOff>304800</xdr:colOff>
          <xdr:row>131</xdr:row>
          <xdr:rowOff>335280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131</xdr:row>
          <xdr:rowOff>68580</xdr:rowOff>
        </xdr:from>
        <xdr:to>
          <xdr:col>6</xdr:col>
          <xdr:colOff>327660</xdr:colOff>
          <xdr:row>131</xdr:row>
          <xdr:rowOff>335280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132</xdr:row>
          <xdr:rowOff>68580</xdr:rowOff>
        </xdr:from>
        <xdr:to>
          <xdr:col>4</xdr:col>
          <xdr:colOff>304800</xdr:colOff>
          <xdr:row>132</xdr:row>
          <xdr:rowOff>335280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132</xdr:row>
          <xdr:rowOff>68580</xdr:rowOff>
        </xdr:from>
        <xdr:to>
          <xdr:col>5</xdr:col>
          <xdr:colOff>304800</xdr:colOff>
          <xdr:row>132</xdr:row>
          <xdr:rowOff>335280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132</xdr:row>
          <xdr:rowOff>68580</xdr:rowOff>
        </xdr:from>
        <xdr:to>
          <xdr:col>6</xdr:col>
          <xdr:colOff>327660</xdr:colOff>
          <xdr:row>132</xdr:row>
          <xdr:rowOff>335280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69</xdr:row>
          <xdr:rowOff>99060</xdr:rowOff>
        </xdr:from>
        <xdr:to>
          <xdr:col>4</xdr:col>
          <xdr:colOff>304800</xdr:colOff>
          <xdr:row>69</xdr:row>
          <xdr:rowOff>350520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69</xdr:row>
          <xdr:rowOff>99060</xdr:rowOff>
        </xdr:from>
        <xdr:to>
          <xdr:col>5</xdr:col>
          <xdr:colOff>304800</xdr:colOff>
          <xdr:row>69</xdr:row>
          <xdr:rowOff>350520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69</xdr:row>
          <xdr:rowOff>99060</xdr:rowOff>
        </xdr:from>
        <xdr:to>
          <xdr:col>6</xdr:col>
          <xdr:colOff>327660</xdr:colOff>
          <xdr:row>69</xdr:row>
          <xdr:rowOff>350520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72</xdr:row>
          <xdr:rowOff>99060</xdr:rowOff>
        </xdr:from>
        <xdr:to>
          <xdr:col>4</xdr:col>
          <xdr:colOff>304800</xdr:colOff>
          <xdr:row>72</xdr:row>
          <xdr:rowOff>350520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72</xdr:row>
          <xdr:rowOff>99060</xdr:rowOff>
        </xdr:from>
        <xdr:to>
          <xdr:col>5</xdr:col>
          <xdr:colOff>304800</xdr:colOff>
          <xdr:row>72</xdr:row>
          <xdr:rowOff>350520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72</xdr:row>
          <xdr:rowOff>99060</xdr:rowOff>
        </xdr:from>
        <xdr:to>
          <xdr:col>6</xdr:col>
          <xdr:colOff>327660</xdr:colOff>
          <xdr:row>72</xdr:row>
          <xdr:rowOff>350520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79</xdr:row>
          <xdr:rowOff>99060</xdr:rowOff>
        </xdr:from>
        <xdr:to>
          <xdr:col>4</xdr:col>
          <xdr:colOff>304800</xdr:colOff>
          <xdr:row>79</xdr:row>
          <xdr:rowOff>350520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79</xdr:row>
          <xdr:rowOff>99060</xdr:rowOff>
        </xdr:from>
        <xdr:to>
          <xdr:col>5</xdr:col>
          <xdr:colOff>304800</xdr:colOff>
          <xdr:row>79</xdr:row>
          <xdr:rowOff>350520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79</xdr:row>
          <xdr:rowOff>99060</xdr:rowOff>
        </xdr:from>
        <xdr:to>
          <xdr:col>6</xdr:col>
          <xdr:colOff>327660</xdr:colOff>
          <xdr:row>79</xdr:row>
          <xdr:rowOff>350520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83</xdr:row>
          <xdr:rowOff>106680</xdr:rowOff>
        </xdr:from>
        <xdr:to>
          <xdr:col>4</xdr:col>
          <xdr:colOff>327660</xdr:colOff>
          <xdr:row>83</xdr:row>
          <xdr:rowOff>365760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83</xdr:row>
          <xdr:rowOff>106680</xdr:rowOff>
        </xdr:from>
        <xdr:to>
          <xdr:col>5</xdr:col>
          <xdr:colOff>327660</xdr:colOff>
          <xdr:row>83</xdr:row>
          <xdr:rowOff>365760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83</xdr:row>
          <xdr:rowOff>106680</xdr:rowOff>
        </xdr:from>
        <xdr:to>
          <xdr:col>6</xdr:col>
          <xdr:colOff>327660</xdr:colOff>
          <xdr:row>83</xdr:row>
          <xdr:rowOff>365760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84</xdr:row>
          <xdr:rowOff>99060</xdr:rowOff>
        </xdr:from>
        <xdr:to>
          <xdr:col>4</xdr:col>
          <xdr:colOff>304800</xdr:colOff>
          <xdr:row>84</xdr:row>
          <xdr:rowOff>350520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84</xdr:row>
          <xdr:rowOff>99060</xdr:rowOff>
        </xdr:from>
        <xdr:to>
          <xdr:col>5</xdr:col>
          <xdr:colOff>304800</xdr:colOff>
          <xdr:row>84</xdr:row>
          <xdr:rowOff>350520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84</xdr:row>
          <xdr:rowOff>99060</xdr:rowOff>
        </xdr:from>
        <xdr:to>
          <xdr:col>6</xdr:col>
          <xdr:colOff>327660</xdr:colOff>
          <xdr:row>84</xdr:row>
          <xdr:rowOff>350520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85</xdr:row>
          <xdr:rowOff>99060</xdr:rowOff>
        </xdr:from>
        <xdr:to>
          <xdr:col>4</xdr:col>
          <xdr:colOff>304800</xdr:colOff>
          <xdr:row>85</xdr:row>
          <xdr:rowOff>350520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85</xdr:row>
          <xdr:rowOff>99060</xdr:rowOff>
        </xdr:from>
        <xdr:to>
          <xdr:col>5</xdr:col>
          <xdr:colOff>304800</xdr:colOff>
          <xdr:row>85</xdr:row>
          <xdr:rowOff>350520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85</xdr:row>
          <xdr:rowOff>99060</xdr:rowOff>
        </xdr:from>
        <xdr:to>
          <xdr:col>6</xdr:col>
          <xdr:colOff>327660</xdr:colOff>
          <xdr:row>85</xdr:row>
          <xdr:rowOff>350520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86</xdr:row>
          <xdr:rowOff>99060</xdr:rowOff>
        </xdr:from>
        <xdr:to>
          <xdr:col>4</xdr:col>
          <xdr:colOff>304800</xdr:colOff>
          <xdr:row>86</xdr:row>
          <xdr:rowOff>350520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86</xdr:row>
          <xdr:rowOff>99060</xdr:rowOff>
        </xdr:from>
        <xdr:to>
          <xdr:col>5</xdr:col>
          <xdr:colOff>304800</xdr:colOff>
          <xdr:row>86</xdr:row>
          <xdr:rowOff>350520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86</xdr:row>
          <xdr:rowOff>99060</xdr:rowOff>
        </xdr:from>
        <xdr:to>
          <xdr:col>6</xdr:col>
          <xdr:colOff>327660</xdr:colOff>
          <xdr:row>86</xdr:row>
          <xdr:rowOff>350520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87</xdr:row>
          <xdr:rowOff>99060</xdr:rowOff>
        </xdr:from>
        <xdr:to>
          <xdr:col>4</xdr:col>
          <xdr:colOff>304800</xdr:colOff>
          <xdr:row>87</xdr:row>
          <xdr:rowOff>350520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87</xdr:row>
          <xdr:rowOff>99060</xdr:rowOff>
        </xdr:from>
        <xdr:to>
          <xdr:col>5</xdr:col>
          <xdr:colOff>304800</xdr:colOff>
          <xdr:row>87</xdr:row>
          <xdr:rowOff>350520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87</xdr:row>
          <xdr:rowOff>99060</xdr:rowOff>
        </xdr:from>
        <xdr:to>
          <xdr:col>6</xdr:col>
          <xdr:colOff>327660</xdr:colOff>
          <xdr:row>87</xdr:row>
          <xdr:rowOff>350520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</xdr:colOff>
          <xdr:row>88</xdr:row>
          <xdr:rowOff>68580</xdr:rowOff>
        </xdr:from>
        <xdr:to>
          <xdr:col>5</xdr:col>
          <xdr:colOff>297180</xdr:colOff>
          <xdr:row>88</xdr:row>
          <xdr:rowOff>327660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97</xdr:row>
          <xdr:rowOff>99060</xdr:rowOff>
        </xdr:from>
        <xdr:to>
          <xdr:col>4</xdr:col>
          <xdr:colOff>304800</xdr:colOff>
          <xdr:row>97</xdr:row>
          <xdr:rowOff>350520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97</xdr:row>
          <xdr:rowOff>99060</xdr:rowOff>
        </xdr:from>
        <xdr:to>
          <xdr:col>5</xdr:col>
          <xdr:colOff>304800</xdr:colOff>
          <xdr:row>97</xdr:row>
          <xdr:rowOff>350520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97</xdr:row>
          <xdr:rowOff>99060</xdr:rowOff>
        </xdr:from>
        <xdr:to>
          <xdr:col>6</xdr:col>
          <xdr:colOff>327660</xdr:colOff>
          <xdr:row>97</xdr:row>
          <xdr:rowOff>350520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98</xdr:row>
          <xdr:rowOff>99060</xdr:rowOff>
        </xdr:from>
        <xdr:to>
          <xdr:col>4</xdr:col>
          <xdr:colOff>304800</xdr:colOff>
          <xdr:row>98</xdr:row>
          <xdr:rowOff>350520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98</xdr:row>
          <xdr:rowOff>99060</xdr:rowOff>
        </xdr:from>
        <xdr:to>
          <xdr:col>5</xdr:col>
          <xdr:colOff>304800</xdr:colOff>
          <xdr:row>98</xdr:row>
          <xdr:rowOff>350520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98</xdr:row>
          <xdr:rowOff>99060</xdr:rowOff>
        </xdr:from>
        <xdr:to>
          <xdr:col>6</xdr:col>
          <xdr:colOff>327660</xdr:colOff>
          <xdr:row>98</xdr:row>
          <xdr:rowOff>350520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101</xdr:row>
          <xdr:rowOff>99060</xdr:rowOff>
        </xdr:from>
        <xdr:to>
          <xdr:col>4</xdr:col>
          <xdr:colOff>304800</xdr:colOff>
          <xdr:row>101</xdr:row>
          <xdr:rowOff>350520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101</xdr:row>
          <xdr:rowOff>99060</xdr:rowOff>
        </xdr:from>
        <xdr:to>
          <xdr:col>5</xdr:col>
          <xdr:colOff>304800</xdr:colOff>
          <xdr:row>101</xdr:row>
          <xdr:rowOff>350520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101</xdr:row>
          <xdr:rowOff>99060</xdr:rowOff>
        </xdr:from>
        <xdr:to>
          <xdr:col>6</xdr:col>
          <xdr:colOff>327660</xdr:colOff>
          <xdr:row>101</xdr:row>
          <xdr:rowOff>350520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102</xdr:row>
          <xdr:rowOff>99060</xdr:rowOff>
        </xdr:from>
        <xdr:to>
          <xdr:col>4</xdr:col>
          <xdr:colOff>304800</xdr:colOff>
          <xdr:row>102</xdr:row>
          <xdr:rowOff>350520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102</xdr:row>
          <xdr:rowOff>99060</xdr:rowOff>
        </xdr:from>
        <xdr:to>
          <xdr:col>5</xdr:col>
          <xdr:colOff>304800</xdr:colOff>
          <xdr:row>102</xdr:row>
          <xdr:rowOff>350520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102</xdr:row>
          <xdr:rowOff>99060</xdr:rowOff>
        </xdr:from>
        <xdr:to>
          <xdr:col>6</xdr:col>
          <xdr:colOff>327660</xdr:colOff>
          <xdr:row>102</xdr:row>
          <xdr:rowOff>350520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0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103</xdr:row>
          <xdr:rowOff>99060</xdr:rowOff>
        </xdr:from>
        <xdr:to>
          <xdr:col>4</xdr:col>
          <xdr:colOff>304800</xdr:colOff>
          <xdr:row>103</xdr:row>
          <xdr:rowOff>350520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103</xdr:row>
          <xdr:rowOff>99060</xdr:rowOff>
        </xdr:from>
        <xdr:to>
          <xdr:col>5</xdr:col>
          <xdr:colOff>304800</xdr:colOff>
          <xdr:row>103</xdr:row>
          <xdr:rowOff>350520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0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103</xdr:row>
          <xdr:rowOff>99060</xdr:rowOff>
        </xdr:from>
        <xdr:to>
          <xdr:col>6</xdr:col>
          <xdr:colOff>327660</xdr:colOff>
          <xdr:row>103</xdr:row>
          <xdr:rowOff>350520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00000000-0008-0000-00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106</xdr:row>
          <xdr:rowOff>99060</xdr:rowOff>
        </xdr:from>
        <xdr:to>
          <xdr:col>4</xdr:col>
          <xdr:colOff>304800</xdr:colOff>
          <xdr:row>106</xdr:row>
          <xdr:rowOff>350520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106</xdr:row>
          <xdr:rowOff>99060</xdr:rowOff>
        </xdr:from>
        <xdr:to>
          <xdr:col>5</xdr:col>
          <xdr:colOff>304800</xdr:colOff>
          <xdr:row>106</xdr:row>
          <xdr:rowOff>350520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106</xdr:row>
          <xdr:rowOff>99060</xdr:rowOff>
        </xdr:from>
        <xdr:to>
          <xdr:col>6</xdr:col>
          <xdr:colOff>327660</xdr:colOff>
          <xdr:row>106</xdr:row>
          <xdr:rowOff>350520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107</xdr:row>
          <xdr:rowOff>99060</xdr:rowOff>
        </xdr:from>
        <xdr:to>
          <xdr:col>4</xdr:col>
          <xdr:colOff>304800</xdr:colOff>
          <xdr:row>107</xdr:row>
          <xdr:rowOff>350520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107</xdr:row>
          <xdr:rowOff>99060</xdr:rowOff>
        </xdr:from>
        <xdr:to>
          <xdr:col>5</xdr:col>
          <xdr:colOff>304800</xdr:colOff>
          <xdr:row>107</xdr:row>
          <xdr:rowOff>350520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107</xdr:row>
          <xdr:rowOff>99060</xdr:rowOff>
        </xdr:from>
        <xdr:to>
          <xdr:col>6</xdr:col>
          <xdr:colOff>327660</xdr:colOff>
          <xdr:row>107</xdr:row>
          <xdr:rowOff>350520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71</xdr:row>
          <xdr:rowOff>99060</xdr:rowOff>
        </xdr:from>
        <xdr:to>
          <xdr:col>4</xdr:col>
          <xdr:colOff>304800</xdr:colOff>
          <xdr:row>71</xdr:row>
          <xdr:rowOff>350520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71</xdr:row>
          <xdr:rowOff>99060</xdr:rowOff>
        </xdr:from>
        <xdr:to>
          <xdr:col>5</xdr:col>
          <xdr:colOff>304800</xdr:colOff>
          <xdr:row>71</xdr:row>
          <xdr:rowOff>350520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71</xdr:row>
          <xdr:rowOff>99060</xdr:rowOff>
        </xdr:from>
        <xdr:to>
          <xdr:col>6</xdr:col>
          <xdr:colOff>327660</xdr:colOff>
          <xdr:row>71</xdr:row>
          <xdr:rowOff>350520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0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80</xdr:row>
          <xdr:rowOff>99060</xdr:rowOff>
        </xdr:from>
        <xdr:to>
          <xdr:col>4</xdr:col>
          <xdr:colOff>304800</xdr:colOff>
          <xdr:row>80</xdr:row>
          <xdr:rowOff>350520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0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80</xdr:row>
          <xdr:rowOff>99060</xdr:rowOff>
        </xdr:from>
        <xdr:to>
          <xdr:col>5</xdr:col>
          <xdr:colOff>304800</xdr:colOff>
          <xdr:row>80</xdr:row>
          <xdr:rowOff>350520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00000000-0008-0000-0000-00006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80</xdr:row>
          <xdr:rowOff>99060</xdr:rowOff>
        </xdr:from>
        <xdr:to>
          <xdr:col>6</xdr:col>
          <xdr:colOff>327660</xdr:colOff>
          <xdr:row>80</xdr:row>
          <xdr:rowOff>350520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0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89</xdr:row>
          <xdr:rowOff>99060</xdr:rowOff>
        </xdr:from>
        <xdr:to>
          <xdr:col>5</xdr:col>
          <xdr:colOff>304800</xdr:colOff>
          <xdr:row>89</xdr:row>
          <xdr:rowOff>350520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00000000-0008-0000-00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90</xdr:row>
          <xdr:rowOff>99060</xdr:rowOff>
        </xdr:from>
        <xdr:to>
          <xdr:col>5</xdr:col>
          <xdr:colOff>304800</xdr:colOff>
          <xdr:row>90</xdr:row>
          <xdr:rowOff>350520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00000000-0008-0000-00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20</xdr:row>
          <xdr:rowOff>106680</xdr:rowOff>
        </xdr:from>
        <xdr:to>
          <xdr:col>4</xdr:col>
          <xdr:colOff>259080</xdr:colOff>
          <xdr:row>20</xdr:row>
          <xdr:rowOff>350520</xdr:rowOff>
        </xdr:to>
        <xdr:sp macro="" textlink="">
          <xdr:nvSpPr>
            <xdr:cNvPr id="1405" name="Check Box 381" descr="&#10;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id="{00000000-0008-0000-0000-00007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20</xdr:row>
          <xdr:rowOff>99060</xdr:rowOff>
        </xdr:from>
        <xdr:to>
          <xdr:col>5</xdr:col>
          <xdr:colOff>304800</xdr:colOff>
          <xdr:row>20</xdr:row>
          <xdr:rowOff>365760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:a16="http://schemas.microsoft.com/office/drawing/2014/main" id="{00000000-0008-0000-0000-00007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20</xdr:row>
          <xdr:rowOff>99060</xdr:rowOff>
        </xdr:from>
        <xdr:to>
          <xdr:col>6</xdr:col>
          <xdr:colOff>297180</xdr:colOff>
          <xdr:row>20</xdr:row>
          <xdr:rowOff>365760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  <a:ext uri="{FF2B5EF4-FFF2-40B4-BE49-F238E27FC236}">
                  <a16:creationId xmlns:a16="http://schemas.microsoft.com/office/drawing/2014/main" id="{00000000-0008-0000-0000-00007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88</xdr:row>
          <xdr:rowOff>68580</xdr:rowOff>
        </xdr:from>
        <xdr:to>
          <xdr:col>4</xdr:col>
          <xdr:colOff>297180</xdr:colOff>
          <xdr:row>88</xdr:row>
          <xdr:rowOff>327660</xdr:rowOff>
        </xdr:to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  <a:ext uri="{FF2B5EF4-FFF2-40B4-BE49-F238E27FC236}">
                  <a16:creationId xmlns:a16="http://schemas.microsoft.com/office/drawing/2014/main" id="{00000000-0008-0000-0000-00008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88</xdr:row>
          <xdr:rowOff>68580</xdr:rowOff>
        </xdr:from>
        <xdr:to>
          <xdr:col>6</xdr:col>
          <xdr:colOff>304800</xdr:colOff>
          <xdr:row>88</xdr:row>
          <xdr:rowOff>327660</xdr:rowOff>
        </xdr:to>
        <xdr:sp macro="" textlink="">
          <xdr:nvSpPr>
            <xdr:cNvPr id="1415" name="Check Box 391" hidden="1">
              <a:extLst>
                <a:ext uri="{63B3BB69-23CF-44E3-9099-C40C66FF867C}">
                  <a14:compatExt spid="_x0000_s1415"/>
                </a:ext>
                <a:ext uri="{FF2B5EF4-FFF2-40B4-BE49-F238E27FC236}">
                  <a16:creationId xmlns:a16="http://schemas.microsoft.com/office/drawing/2014/main" id="{00000000-0008-0000-0000-00008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89</xdr:row>
          <xdr:rowOff>99060</xdr:rowOff>
        </xdr:from>
        <xdr:to>
          <xdr:col>4</xdr:col>
          <xdr:colOff>289560</xdr:colOff>
          <xdr:row>89</xdr:row>
          <xdr:rowOff>350520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id="{00000000-0008-0000-0000-00008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89</xdr:row>
          <xdr:rowOff>99060</xdr:rowOff>
        </xdr:from>
        <xdr:to>
          <xdr:col>6</xdr:col>
          <xdr:colOff>297180</xdr:colOff>
          <xdr:row>89</xdr:row>
          <xdr:rowOff>350520</xdr:rowOff>
        </xdr:to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  <a:ext uri="{FF2B5EF4-FFF2-40B4-BE49-F238E27FC236}">
                  <a16:creationId xmlns:a16="http://schemas.microsoft.com/office/drawing/2014/main" id="{00000000-0008-0000-0000-00008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90</xdr:row>
          <xdr:rowOff>106680</xdr:rowOff>
        </xdr:from>
        <xdr:to>
          <xdr:col>4</xdr:col>
          <xdr:colOff>289560</xdr:colOff>
          <xdr:row>90</xdr:row>
          <xdr:rowOff>350520</xdr:rowOff>
        </xdr:to>
        <xdr:sp macro="" textlink="">
          <xdr:nvSpPr>
            <xdr:cNvPr id="1418" name="Check Box 394" hidden="1">
              <a:extLst>
                <a:ext uri="{63B3BB69-23CF-44E3-9099-C40C66FF867C}">
                  <a14:compatExt spid="_x0000_s1418"/>
                </a:ext>
                <a:ext uri="{FF2B5EF4-FFF2-40B4-BE49-F238E27FC236}">
                  <a16:creationId xmlns:a16="http://schemas.microsoft.com/office/drawing/2014/main" id="{00000000-0008-0000-0000-00008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90</xdr:row>
          <xdr:rowOff>106680</xdr:rowOff>
        </xdr:from>
        <xdr:to>
          <xdr:col>6</xdr:col>
          <xdr:colOff>297180</xdr:colOff>
          <xdr:row>90</xdr:row>
          <xdr:rowOff>350520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  <a:ext uri="{FF2B5EF4-FFF2-40B4-BE49-F238E27FC236}">
                  <a16:creationId xmlns:a16="http://schemas.microsoft.com/office/drawing/2014/main" id="{00000000-0008-0000-0000-00008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26</xdr:row>
          <xdr:rowOff>68580</xdr:rowOff>
        </xdr:from>
        <xdr:to>
          <xdr:col>6</xdr:col>
          <xdr:colOff>304800</xdr:colOff>
          <xdr:row>26</xdr:row>
          <xdr:rowOff>335280</xdr:rowOff>
        </xdr:to>
        <xdr:sp macro="" textlink="">
          <xdr:nvSpPr>
            <xdr:cNvPr id="1420" name="Check Box 396" hidden="1">
              <a:extLst>
                <a:ext uri="{63B3BB69-23CF-44E3-9099-C40C66FF867C}">
                  <a14:compatExt spid="_x0000_s1420"/>
                </a:ext>
                <a:ext uri="{FF2B5EF4-FFF2-40B4-BE49-F238E27FC236}">
                  <a16:creationId xmlns:a16="http://schemas.microsoft.com/office/drawing/2014/main" id="{00000000-0008-0000-0000-00008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26</xdr:row>
          <xdr:rowOff>68580</xdr:rowOff>
        </xdr:from>
        <xdr:to>
          <xdr:col>4</xdr:col>
          <xdr:colOff>297180</xdr:colOff>
          <xdr:row>26</xdr:row>
          <xdr:rowOff>335280</xdr:rowOff>
        </xdr:to>
        <xdr:sp macro="" textlink="">
          <xdr:nvSpPr>
            <xdr:cNvPr id="1421" name="Check Box 397" hidden="1">
              <a:extLst>
                <a:ext uri="{63B3BB69-23CF-44E3-9099-C40C66FF867C}">
                  <a14:compatExt spid="_x0000_s1421"/>
                </a:ext>
                <a:ext uri="{FF2B5EF4-FFF2-40B4-BE49-F238E27FC236}">
                  <a16:creationId xmlns:a16="http://schemas.microsoft.com/office/drawing/2014/main" id="{00000000-0008-0000-0000-00008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</xdr:colOff>
          <xdr:row>26</xdr:row>
          <xdr:rowOff>68580</xdr:rowOff>
        </xdr:from>
        <xdr:to>
          <xdr:col>5</xdr:col>
          <xdr:colOff>297180</xdr:colOff>
          <xdr:row>26</xdr:row>
          <xdr:rowOff>335280</xdr:rowOff>
        </xdr:to>
        <xdr:sp macro="" textlink="">
          <xdr:nvSpPr>
            <xdr:cNvPr id="1422" name="Check Box 398" hidden="1">
              <a:extLst>
                <a:ext uri="{63B3BB69-23CF-44E3-9099-C40C66FF867C}">
                  <a14:compatExt spid="_x0000_s1422"/>
                </a:ext>
                <a:ext uri="{FF2B5EF4-FFF2-40B4-BE49-F238E27FC236}">
                  <a16:creationId xmlns:a16="http://schemas.microsoft.com/office/drawing/2014/main" id="{00000000-0008-0000-0000-00008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150</xdr:row>
          <xdr:rowOff>121920</xdr:rowOff>
        </xdr:from>
        <xdr:to>
          <xdr:col>4</xdr:col>
          <xdr:colOff>289560</xdr:colOff>
          <xdr:row>150</xdr:row>
          <xdr:rowOff>388620</xdr:rowOff>
        </xdr:to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  <a:ext uri="{FF2B5EF4-FFF2-40B4-BE49-F238E27FC236}">
                  <a16:creationId xmlns:a16="http://schemas.microsoft.com/office/drawing/2014/main" id="{00000000-0008-0000-0000-00008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150</xdr:row>
          <xdr:rowOff>121920</xdr:rowOff>
        </xdr:from>
        <xdr:to>
          <xdr:col>5</xdr:col>
          <xdr:colOff>289560</xdr:colOff>
          <xdr:row>150</xdr:row>
          <xdr:rowOff>388620</xdr:rowOff>
        </xdr:to>
        <xdr:sp macro="" textlink="">
          <xdr:nvSpPr>
            <xdr:cNvPr id="1424" name="Check Box 400" hidden="1">
              <a:extLst>
                <a:ext uri="{63B3BB69-23CF-44E3-9099-C40C66FF867C}">
                  <a14:compatExt spid="_x0000_s1424"/>
                </a:ext>
                <a:ext uri="{FF2B5EF4-FFF2-40B4-BE49-F238E27FC236}">
                  <a16:creationId xmlns:a16="http://schemas.microsoft.com/office/drawing/2014/main" id="{00000000-0008-0000-0000-00009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150</xdr:row>
          <xdr:rowOff>121920</xdr:rowOff>
        </xdr:from>
        <xdr:to>
          <xdr:col>6</xdr:col>
          <xdr:colOff>297180</xdr:colOff>
          <xdr:row>150</xdr:row>
          <xdr:rowOff>388620</xdr:rowOff>
        </xdr:to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  <a:ext uri="{FF2B5EF4-FFF2-40B4-BE49-F238E27FC236}">
                  <a16:creationId xmlns:a16="http://schemas.microsoft.com/office/drawing/2014/main" id="{00000000-0008-0000-0000-00009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151</xdr:row>
          <xdr:rowOff>121920</xdr:rowOff>
        </xdr:from>
        <xdr:to>
          <xdr:col>4</xdr:col>
          <xdr:colOff>297180</xdr:colOff>
          <xdr:row>151</xdr:row>
          <xdr:rowOff>388620</xdr:rowOff>
        </xdr:to>
        <xdr:sp macro="" textlink="">
          <xdr:nvSpPr>
            <xdr:cNvPr id="1426" name="Check Box 402" hidden="1">
              <a:extLst>
                <a:ext uri="{63B3BB69-23CF-44E3-9099-C40C66FF867C}">
                  <a14:compatExt spid="_x0000_s1426"/>
                </a:ext>
                <a:ext uri="{FF2B5EF4-FFF2-40B4-BE49-F238E27FC236}">
                  <a16:creationId xmlns:a16="http://schemas.microsoft.com/office/drawing/2014/main" id="{00000000-0008-0000-0000-00009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151</xdr:row>
          <xdr:rowOff>121920</xdr:rowOff>
        </xdr:from>
        <xdr:to>
          <xdr:col>5</xdr:col>
          <xdr:colOff>289560</xdr:colOff>
          <xdr:row>151</xdr:row>
          <xdr:rowOff>388620</xdr:rowOff>
        </xdr:to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  <a:ext uri="{FF2B5EF4-FFF2-40B4-BE49-F238E27FC236}">
                  <a16:creationId xmlns:a16="http://schemas.microsoft.com/office/drawing/2014/main" id="{00000000-0008-0000-0000-00009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151</xdr:row>
          <xdr:rowOff>121920</xdr:rowOff>
        </xdr:from>
        <xdr:to>
          <xdr:col>6</xdr:col>
          <xdr:colOff>297180</xdr:colOff>
          <xdr:row>151</xdr:row>
          <xdr:rowOff>388620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  <a:ext uri="{FF2B5EF4-FFF2-40B4-BE49-F238E27FC236}">
                  <a16:creationId xmlns:a16="http://schemas.microsoft.com/office/drawing/2014/main" id="{00000000-0008-0000-0000-00009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117</xdr:row>
          <xdr:rowOff>68580</xdr:rowOff>
        </xdr:from>
        <xdr:to>
          <xdr:col>4</xdr:col>
          <xdr:colOff>304800</xdr:colOff>
          <xdr:row>117</xdr:row>
          <xdr:rowOff>335280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  <a:ext uri="{FF2B5EF4-FFF2-40B4-BE49-F238E27FC236}">
                  <a16:creationId xmlns:a16="http://schemas.microsoft.com/office/drawing/2014/main" id="{00000000-0008-0000-0000-00009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117</xdr:row>
          <xdr:rowOff>68580</xdr:rowOff>
        </xdr:from>
        <xdr:to>
          <xdr:col>5</xdr:col>
          <xdr:colOff>304800</xdr:colOff>
          <xdr:row>117</xdr:row>
          <xdr:rowOff>335280</xdr:rowOff>
        </xdr:to>
        <xdr:sp macro="" textlink="">
          <xdr:nvSpPr>
            <xdr:cNvPr id="1433" name="Check Box 409" hidden="1">
              <a:extLst>
                <a:ext uri="{63B3BB69-23CF-44E3-9099-C40C66FF867C}">
                  <a14:compatExt spid="_x0000_s1433"/>
                </a:ext>
                <a:ext uri="{FF2B5EF4-FFF2-40B4-BE49-F238E27FC236}">
                  <a16:creationId xmlns:a16="http://schemas.microsoft.com/office/drawing/2014/main" id="{00000000-0008-0000-0000-00009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117</xdr:row>
          <xdr:rowOff>68580</xdr:rowOff>
        </xdr:from>
        <xdr:to>
          <xdr:col>6</xdr:col>
          <xdr:colOff>327660</xdr:colOff>
          <xdr:row>117</xdr:row>
          <xdr:rowOff>335280</xdr:rowOff>
        </xdr:to>
        <xdr:sp macro="" textlink="">
          <xdr:nvSpPr>
            <xdr:cNvPr id="1434" name="Check Box 410" hidden="1">
              <a:extLst>
                <a:ext uri="{63B3BB69-23CF-44E3-9099-C40C66FF867C}">
                  <a14:compatExt spid="_x0000_s1434"/>
                </a:ext>
                <a:ext uri="{FF2B5EF4-FFF2-40B4-BE49-F238E27FC236}">
                  <a16:creationId xmlns:a16="http://schemas.microsoft.com/office/drawing/2014/main" id="{00000000-0008-0000-0000-00009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26</xdr:row>
          <xdr:rowOff>68580</xdr:rowOff>
        </xdr:from>
        <xdr:to>
          <xdr:col>6</xdr:col>
          <xdr:colOff>304800</xdr:colOff>
          <xdr:row>26</xdr:row>
          <xdr:rowOff>335280</xdr:rowOff>
        </xdr:to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  <a:ext uri="{FF2B5EF4-FFF2-40B4-BE49-F238E27FC236}">
                  <a16:creationId xmlns:a16="http://schemas.microsoft.com/office/drawing/2014/main" id="{00000000-0008-0000-0000-00009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26</xdr:row>
          <xdr:rowOff>68580</xdr:rowOff>
        </xdr:from>
        <xdr:to>
          <xdr:col>4</xdr:col>
          <xdr:colOff>297180</xdr:colOff>
          <xdr:row>26</xdr:row>
          <xdr:rowOff>335280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  <a:ext uri="{FF2B5EF4-FFF2-40B4-BE49-F238E27FC236}">
                  <a16:creationId xmlns:a16="http://schemas.microsoft.com/office/drawing/2014/main" id="{00000000-0008-0000-0000-00009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</xdr:colOff>
          <xdr:row>26</xdr:row>
          <xdr:rowOff>68580</xdr:rowOff>
        </xdr:from>
        <xdr:to>
          <xdr:col>5</xdr:col>
          <xdr:colOff>297180</xdr:colOff>
          <xdr:row>26</xdr:row>
          <xdr:rowOff>335280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:a16="http://schemas.microsoft.com/office/drawing/2014/main" id="{00000000-0008-0000-0000-00009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40</xdr:row>
          <xdr:rowOff>99060</xdr:rowOff>
        </xdr:from>
        <xdr:to>
          <xdr:col>4</xdr:col>
          <xdr:colOff>297180</xdr:colOff>
          <xdr:row>40</xdr:row>
          <xdr:rowOff>365760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00000000-0008-0000-00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</xdr:colOff>
          <xdr:row>40</xdr:row>
          <xdr:rowOff>99060</xdr:rowOff>
        </xdr:from>
        <xdr:to>
          <xdr:col>5</xdr:col>
          <xdr:colOff>297180</xdr:colOff>
          <xdr:row>40</xdr:row>
          <xdr:rowOff>365760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id="{00000000-0008-0000-0000-0000A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40</xdr:row>
          <xdr:rowOff>99060</xdr:rowOff>
        </xdr:from>
        <xdr:to>
          <xdr:col>6</xdr:col>
          <xdr:colOff>304800</xdr:colOff>
          <xdr:row>40</xdr:row>
          <xdr:rowOff>365760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00000000-0008-0000-00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70</xdr:row>
          <xdr:rowOff>99060</xdr:rowOff>
        </xdr:from>
        <xdr:to>
          <xdr:col>4</xdr:col>
          <xdr:colOff>304800</xdr:colOff>
          <xdr:row>70</xdr:row>
          <xdr:rowOff>350520</xdr:rowOff>
        </xdr:to>
        <xdr:sp macro="" textlink="">
          <xdr:nvSpPr>
            <xdr:cNvPr id="1456" name="Check Box 432" hidden="1">
              <a:extLst>
                <a:ext uri="{63B3BB69-23CF-44E3-9099-C40C66FF867C}">
                  <a14:compatExt spid="_x0000_s1456"/>
                </a:ext>
                <a:ext uri="{FF2B5EF4-FFF2-40B4-BE49-F238E27FC236}">
                  <a16:creationId xmlns:a16="http://schemas.microsoft.com/office/drawing/2014/main" id="{00000000-0008-0000-0000-0000B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70</xdr:row>
          <xdr:rowOff>99060</xdr:rowOff>
        </xdr:from>
        <xdr:to>
          <xdr:col>5</xdr:col>
          <xdr:colOff>304800</xdr:colOff>
          <xdr:row>70</xdr:row>
          <xdr:rowOff>350520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:a16="http://schemas.microsoft.com/office/drawing/2014/main" id="{00000000-0008-0000-0000-0000B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70</xdr:row>
          <xdr:rowOff>99060</xdr:rowOff>
        </xdr:from>
        <xdr:to>
          <xdr:col>6</xdr:col>
          <xdr:colOff>327660</xdr:colOff>
          <xdr:row>70</xdr:row>
          <xdr:rowOff>350520</xdr:rowOff>
        </xdr:to>
        <xdr:sp macro="" textlink="">
          <xdr:nvSpPr>
            <xdr:cNvPr id="1458" name="Check Box 434" hidden="1">
              <a:extLst>
                <a:ext uri="{63B3BB69-23CF-44E3-9099-C40C66FF867C}">
                  <a14:compatExt spid="_x0000_s1458"/>
                </a:ext>
                <a:ext uri="{FF2B5EF4-FFF2-40B4-BE49-F238E27FC236}">
                  <a16:creationId xmlns:a16="http://schemas.microsoft.com/office/drawing/2014/main" id="{00000000-0008-0000-0000-0000B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171</xdr:row>
          <xdr:rowOff>350520</xdr:rowOff>
        </xdr:from>
        <xdr:to>
          <xdr:col>6</xdr:col>
          <xdr:colOff>335280</xdr:colOff>
          <xdr:row>171</xdr:row>
          <xdr:rowOff>632460</xdr:rowOff>
        </xdr:to>
        <xdr:sp macro="" textlink="">
          <xdr:nvSpPr>
            <xdr:cNvPr id="1464" name="Check Box 440" hidden="1">
              <a:extLst>
                <a:ext uri="{63B3BB69-23CF-44E3-9099-C40C66FF867C}">
                  <a14:compatExt spid="_x0000_s1464"/>
                </a:ext>
                <a:ext uri="{FF2B5EF4-FFF2-40B4-BE49-F238E27FC236}">
                  <a16:creationId xmlns:a16="http://schemas.microsoft.com/office/drawing/2014/main" id="{00000000-0008-0000-0000-0000B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42</xdr:row>
          <xdr:rowOff>76200</xdr:rowOff>
        </xdr:from>
        <xdr:to>
          <xdr:col>4</xdr:col>
          <xdr:colOff>289560</xdr:colOff>
          <xdr:row>42</xdr:row>
          <xdr:rowOff>342900</xdr:rowOff>
        </xdr:to>
        <xdr:sp macro="" textlink="">
          <xdr:nvSpPr>
            <xdr:cNvPr id="1474" name="Check Box 450" hidden="1">
              <a:extLst>
                <a:ext uri="{63B3BB69-23CF-44E3-9099-C40C66FF867C}">
                  <a14:compatExt spid="_x0000_s1474"/>
                </a:ext>
                <a:ext uri="{FF2B5EF4-FFF2-40B4-BE49-F238E27FC236}">
                  <a16:creationId xmlns:a16="http://schemas.microsoft.com/office/drawing/2014/main" id="{00000000-0008-0000-0000-0000C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</xdr:colOff>
          <xdr:row>42</xdr:row>
          <xdr:rowOff>76200</xdr:rowOff>
        </xdr:from>
        <xdr:to>
          <xdr:col>5</xdr:col>
          <xdr:colOff>289560</xdr:colOff>
          <xdr:row>42</xdr:row>
          <xdr:rowOff>342900</xdr:rowOff>
        </xdr:to>
        <xdr:sp macro="" textlink="">
          <xdr:nvSpPr>
            <xdr:cNvPr id="1475" name="Check Box 451" hidden="1">
              <a:extLst>
                <a:ext uri="{63B3BB69-23CF-44E3-9099-C40C66FF867C}">
                  <a14:compatExt spid="_x0000_s1475"/>
                </a:ext>
                <a:ext uri="{FF2B5EF4-FFF2-40B4-BE49-F238E27FC236}">
                  <a16:creationId xmlns:a16="http://schemas.microsoft.com/office/drawing/2014/main" id="{00000000-0008-0000-0000-0000C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42</xdr:row>
          <xdr:rowOff>76200</xdr:rowOff>
        </xdr:from>
        <xdr:to>
          <xdr:col>6</xdr:col>
          <xdr:colOff>304800</xdr:colOff>
          <xdr:row>42</xdr:row>
          <xdr:rowOff>342900</xdr:rowOff>
        </xdr:to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id="{00000000-0008-0000-0000-0000C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41</xdr:row>
          <xdr:rowOff>144780</xdr:rowOff>
        </xdr:from>
        <xdr:to>
          <xdr:col>6</xdr:col>
          <xdr:colOff>297180</xdr:colOff>
          <xdr:row>41</xdr:row>
          <xdr:rowOff>403860</xdr:rowOff>
        </xdr:to>
        <xdr:sp macro="" textlink="">
          <xdr:nvSpPr>
            <xdr:cNvPr id="1477" name="Check Box 453" hidden="1">
              <a:extLst>
                <a:ext uri="{63B3BB69-23CF-44E3-9099-C40C66FF867C}">
                  <a14:compatExt spid="_x0000_s1477"/>
                </a:ext>
                <a:ext uri="{FF2B5EF4-FFF2-40B4-BE49-F238E27FC236}">
                  <a16:creationId xmlns:a16="http://schemas.microsoft.com/office/drawing/2014/main" id="{00000000-0008-0000-0000-0000C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41</xdr:row>
          <xdr:rowOff>144780</xdr:rowOff>
        </xdr:from>
        <xdr:to>
          <xdr:col>4</xdr:col>
          <xdr:colOff>289560</xdr:colOff>
          <xdr:row>41</xdr:row>
          <xdr:rowOff>403860</xdr:rowOff>
        </xdr:to>
        <xdr:sp macro="" textlink="">
          <xdr:nvSpPr>
            <xdr:cNvPr id="1478" name="Check Box 454" hidden="1">
              <a:extLst>
                <a:ext uri="{63B3BB69-23CF-44E3-9099-C40C66FF867C}">
                  <a14:compatExt spid="_x0000_s1478"/>
                </a:ext>
                <a:ext uri="{FF2B5EF4-FFF2-40B4-BE49-F238E27FC236}">
                  <a16:creationId xmlns:a16="http://schemas.microsoft.com/office/drawing/2014/main" id="{00000000-0008-0000-0000-0000C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</xdr:colOff>
          <xdr:row>41</xdr:row>
          <xdr:rowOff>137160</xdr:rowOff>
        </xdr:from>
        <xdr:to>
          <xdr:col>5</xdr:col>
          <xdr:colOff>289560</xdr:colOff>
          <xdr:row>41</xdr:row>
          <xdr:rowOff>388620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43</xdr:row>
          <xdr:rowOff>99060</xdr:rowOff>
        </xdr:from>
        <xdr:to>
          <xdr:col>4</xdr:col>
          <xdr:colOff>289560</xdr:colOff>
          <xdr:row>43</xdr:row>
          <xdr:rowOff>365760</xdr:rowOff>
        </xdr:to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00000000-0008-0000-0000-0000C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43</xdr:row>
          <xdr:rowOff>99060</xdr:rowOff>
        </xdr:from>
        <xdr:to>
          <xdr:col>5</xdr:col>
          <xdr:colOff>289560</xdr:colOff>
          <xdr:row>43</xdr:row>
          <xdr:rowOff>365760</xdr:rowOff>
        </xdr:to>
        <xdr:sp macro="" textlink="">
          <xdr:nvSpPr>
            <xdr:cNvPr id="1484" name="Check Box 460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00000000-0008-0000-0000-0000C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43</xdr:row>
          <xdr:rowOff>99060</xdr:rowOff>
        </xdr:from>
        <xdr:to>
          <xdr:col>6</xdr:col>
          <xdr:colOff>304800</xdr:colOff>
          <xdr:row>43</xdr:row>
          <xdr:rowOff>365760</xdr:rowOff>
        </xdr:to>
        <xdr:sp macro="" textlink="">
          <xdr:nvSpPr>
            <xdr:cNvPr id="1485" name="Check Box 461" hidden="1">
              <a:extLst>
                <a:ext uri="{63B3BB69-23CF-44E3-9099-C40C66FF867C}">
                  <a14:compatExt spid="_x0000_s1485"/>
                </a:ext>
                <a:ext uri="{FF2B5EF4-FFF2-40B4-BE49-F238E27FC236}">
                  <a16:creationId xmlns:a16="http://schemas.microsoft.com/office/drawing/2014/main" id="{00000000-0008-0000-0000-0000C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38</xdr:row>
          <xdr:rowOff>99060</xdr:rowOff>
        </xdr:from>
        <xdr:to>
          <xdr:col>4</xdr:col>
          <xdr:colOff>289560</xdr:colOff>
          <xdr:row>38</xdr:row>
          <xdr:rowOff>373380</xdr:rowOff>
        </xdr:to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00000000-0008-0000-0000-0000C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</xdr:colOff>
          <xdr:row>38</xdr:row>
          <xdr:rowOff>83820</xdr:rowOff>
        </xdr:from>
        <xdr:to>
          <xdr:col>5</xdr:col>
          <xdr:colOff>289560</xdr:colOff>
          <xdr:row>38</xdr:row>
          <xdr:rowOff>365760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38</xdr:row>
          <xdr:rowOff>83820</xdr:rowOff>
        </xdr:from>
        <xdr:to>
          <xdr:col>6</xdr:col>
          <xdr:colOff>289560</xdr:colOff>
          <xdr:row>38</xdr:row>
          <xdr:rowOff>365760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0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172</xdr:row>
          <xdr:rowOff>297180</xdr:rowOff>
        </xdr:from>
        <xdr:to>
          <xdr:col>6</xdr:col>
          <xdr:colOff>350520</xdr:colOff>
          <xdr:row>172</xdr:row>
          <xdr:rowOff>563880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id="{00000000-0008-0000-0000-0000D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01.xml"/><Relationship Id="rId21" Type="http://schemas.openxmlformats.org/officeDocument/2006/relationships/ctrlProp" Target="../ctrlProps/ctrlProp5.xml"/><Relationship Id="rId42" Type="http://schemas.openxmlformats.org/officeDocument/2006/relationships/ctrlProp" Target="../ctrlProps/ctrlProp26.xml"/><Relationship Id="rId63" Type="http://schemas.openxmlformats.org/officeDocument/2006/relationships/ctrlProp" Target="../ctrlProps/ctrlProp47.xml"/><Relationship Id="rId84" Type="http://schemas.openxmlformats.org/officeDocument/2006/relationships/ctrlProp" Target="../ctrlProps/ctrlProp68.xml"/><Relationship Id="rId138" Type="http://schemas.openxmlformats.org/officeDocument/2006/relationships/ctrlProp" Target="../ctrlProps/ctrlProp122.xml"/><Relationship Id="rId159" Type="http://schemas.openxmlformats.org/officeDocument/2006/relationships/ctrlProp" Target="../ctrlProps/ctrlProp143.xml"/><Relationship Id="rId170" Type="http://schemas.openxmlformats.org/officeDocument/2006/relationships/ctrlProp" Target="../ctrlProps/ctrlProp154.xml"/><Relationship Id="rId191" Type="http://schemas.openxmlformats.org/officeDocument/2006/relationships/ctrlProp" Target="../ctrlProps/ctrlProp175.xml"/><Relationship Id="rId205" Type="http://schemas.openxmlformats.org/officeDocument/2006/relationships/ctrlProp" Target="../ctrlProps/ctrlProp189.xml"/><Relationship Id="rId226" Type="http://schemas.openxmlformats.org/officeDocument/2006/relationships/ctrlProp" Target="../ctrlProps/ctrlProp210.xml"/><Relationship Id="rId247" Type="http://schemas.openxmlformats.org/officeDocument/2006/relationships/ctrlProp" Target="../ctrlProps/ctrlProp231.xml"/><Relationship Id="rId107" Type="http://schemas.openxmlformats.org/officeDocument/2006/relationships/ctrlProp" Target="../ctrlProps/ctrlProp91.xml"/><Relationship Id="rId268" Type="http://schemas.openxmlformats.org/officeDocument/2006/relationships/ctrlProp" Target="../ctrlProps/ctrlProp252.xml"/><Relationship Id="rId289" Type="http://schemas.openxmlformats.org/officeDocument/2006/relationships/ctrlProp" Target="../ctrlProps/ctrlProp273.xml"/><Relationship Id="rId11" Type="http://schemas.openxmlformats.org/officeDocument/2006/relationships/hyperlink" Target="https://www.dgs.pa.gov/greengov/Documents/GreenGov%20EnMS%20System%20Template%201-2023.xlsx" TargetMode="External"/><Relationship Id="rId32" Type="http://schemas.openxmlformats.org/officeDocument/2006/relationships/ctrlProp" Target="../ctrlProps/ctrlProp16.xml"/><Relationship Id="rId53" Type="http://schemas.openxmlformats.org/officeDocument/2006/relationships/ctrlProp" Target="../ctrlProps/ctrlProp37.xml"/><Relationship Id="rId74" Type="http://schemas.openxmlformats.org/officeDocument/2006/relationships/ctrlProp" Target="../ctrlProps/ctrlProp58.xml"/><Relationship Id="rId128" Type="http://schemas.openxmlformats.org/officeDocument/2006/relationships/ctrlProp" Target="../ctrlProps/ctrlProp112.xml"/><Relationship Id="rId149" Type="http://schemas.openxmlformats.org/officeDocument/2006/relationships/ctrlProp" Target="../ctrlProps/ctrlProp133.xml"/><Relationship Id="rId5" Type="http://schemas.openxmlformats.org/officeDocument/2006/relationships/hyperlink" Target="https://www.dgs.pa.gov/greengov/Documents/GreenGov%20EnMS%20System%20Template%201-2023.xlsx" TargetMode="External"/><Relationship Id="rId95" Type="http://schemas.openxmlformats.org/officeDocument/2006/relationships/ctrlProp" Target="../ctrlProps/ctrlProp79.xml"/><Relationship Id="rId160" Type="http://schemas.openxmlformats.org/officeDocument/2006/relationships/ctrlProp" Target="../ctrlProps/ctrlProp144.xml"/><Relationship Id="rId181" Type="http://schemas.openxmlformats.org/officeDocument/2006/relationships/ctrlProp" Target="../ctrlProps/ctrlProp165.xml"/><Relationship Id="rId216" Type="http://schemas.openxmlformats.org/officeDocument/2006/relationships/ctrlProp" Target="../ctrlProps/ctrlProp200.xml"/><Relationship Id="rId237" Type="http://schemas.openxmlformats.org/officeDocument/2006/relationships/ctrlProp" Target="../ctrlProps/ctrlProp221.xml"/><Relationship Id="rId258" Type="http://schemas.openxmlformats.org/officeDocument/2006/relationships/ctrlProp" Target="../ctrlProps/ctrlProp242.xml"/><Relationship Id="rId279" Type="http://schemas.openxmlformats.org/officeDocument/2006/relationships/ctrlProp" Target="../ctrlProps/ctrlProp263.xml"/><Relationship Id="rId22" Type="http://schemas.openxmlformats.org/officeDocument/2006/relationships/ctrlProp" Target="../ctrlProps/ctrlProp6.xml"/><Relationship Id="rId43" Type="http://schemas.openxmlformats.org/officeDocument/2006/relationships/ctrlProp" Target="../ctrlProps/ctrlProp27.xml"/><Relationship Id="rId64" Type="http://schemas.openxmlformats.org/officeDocument/2006/relationships/ctrlProp" Target="../ctrlProps/ctrlProp48.xml"/><Relationship Id="rId118" Type="http://schemas.openxmlformats.org/officeDocument/2006/relationships/ctrlProp" Target="../ctrlProps/ctrlProp102.xml"/><Relationship Id="rId139" Type="http://schemas.openxmlformats.org/officeDocument/2006/relationships/ctrlProp" Target="../ctrlProps/ctrlProp123.xml"/><Relationship Id="rId290" Type="http://schemas.openxmlformats.org/officeDocument/2006/relationships/ctrlProp" Target="../ctrlProps/ctrlProp274.xml"/><Relationship Id="rId85" Type="http://schemas.openxmlformats.org/officeDocument/2006/relationships/ctrlProp" Target="../ctrlProps/ctrlProp69.xml"/><Relationship Id="rId150" Type="http://schemas.openxmlformats.org/officeDocument/2006/relationships/ctrlProp" Target="../ctrlProps/ctrlProp134.xml"/><Relationship Id="rId171" Type="http://schemas.openxmlformats.org/officeDocument/2006/relationships/ctrlProp" Target="../ctrlProps/ctrlProp155.xml"/><Relationship Id="rId192" Type="http://schemas.openxmlformats.org/officeDocument/2006/relationships/ctrlProp" Target="../ctrlProps/ctrlProp176.xml"/><Relationship Id="rId206" Type="http://schemas.openxmlformats.org/officeDocument/2006/relationships/ctrlProp" Target="../ctrlProps/ctrlProp190.xml"/><Relationship Id="rId227" Type="http://schemas.openxmlformats.org/officeDocument/2006/relationships/ctrlProp" Target="../ctrlProps/ctrlProp211.xml"/><Relationship Id="rId248" Type="http://schemas.openxmlformats.org/officeDocument/2006/relationships/ctrlProp" Target="../ctrlProps/ctrlProp232.xml"/><Relationship Id="rId269" Type="http://schemas.openxmlformats.org/officeDocument/2006/relationships/ctrlProp" Target="../ctrlProps/ctrlProp253.xml"/><Relationship Id="rId12" Type="http://schemas.openxmlformats.org/officeDocument/2006/relationships/hyperlink" Target="https://www.dgs.pa.gov/greengov/Pages/Pennsylvania-Climate-Change-Mitigation-and-Resilience-Network-.aspx" TargetMode="External"/><Relationship Id="rId33" Type="http://schemas.openxmlformats.org/officeDocument/2006/relationships/ctrlProp" Target="../ctrlProps/ctrlProp17.xml"/><Relationship Id="rId108" Type="http://schemas.openxmlformats.org/officeDocument/2006/relationships/ctrlProp" Target="../ctrlProps/ctrlProp92.xml"/><Relationship Id="rId129" Type="http://schemas.openxmlformats.org/officeDocument/2006/relationships/ctrlProp" Target="../ctrlProps/ctrlProp113.xml"/><Relationship Id="rId280" Type="http://schemas.openxmlformats.org/officeDocument/2006/relationships/ctrlProp" Target="../ctrlProps/ctrlProp264.xml"/><Relationship Id="rId54" Type="http://schemas.openxmlformats.org/officeDocument/2006/relationships/ctrlProp" Target="../ctrlProps/ctrlProp38.xml"/><Relationship Id="rId75" Type="http://schemas.openxmlformats.org/officeDocument/2006/relationships/ctrlProp" Target="../ctrlProps/ctrlProp59.xml"/><Relationship Id="rId96" Type="http://schemas.openxmlformats.org/officeDocument/2006/relationships/ctrlProp" Target="../ctrlProps/ctrlProp80.xml"/><Relationship Id="rId140" Type="http://schemas.openxmlformats.org/officeDocument/2006/relationships/ctrlProp" Target="../ctrlProps/ctrlProp124.xml"/><Relationship Id="rId161" Type="http://schemas.openxmlformats.org/officeDocument/2006/relationships/ctrlProp" Target="../ctrlProps/ctrlProp145.xml"/><Relationship Id="rId182" Type="http://schemas.openxmlformats.org/officeDocument/2006/relationships/ctrlProp" Target="../ctrlProps/ctrlProp166.xml"/><Relationship Id="rId217" Type="http://schemas.openxmlformats.org/officeDocument/2006/relationships/ctrlProp" Target="../ctrlProps/ctrlProp201.xml"/><Relationship Id="rId6" Type="http://schemas.openxmlformats.org/officeDocument/2006/relationships/hyperlink" Target="https://www.dgs.pa.gov/greengov/Pages/Agency-Participation-Checklist.aspx" TargetMode="External"/><Relationship Id="rId238" Type="http://schemas.openxmlformats.org/officeDocument/2006/relationships/ctrlProp" Target="../ctrlProps/ctrlProp222.xml"/><Relationship Id="rId259" Type="http://schemas.openxmlformats.org/officeDocument/2006/relationships/ctrlProp" Target="../ctrlProps/ctrlProp243.xml"/><Relationship Id="rId23" Type="http://schemas.openxmlformats.org/officeDocument/2006/relationships/ctrlProp" Target="../ctrlProps/ctrlProp7.xml"/><Relationship Id="rId119" Type="http://schemas.openxmlformats.org/officeDocument/2006/relationships/ctrlProp" Target="../ctrlProps/ctrlProp103.xml"/><Relationship Id="rId270" Type="http://schemas.openxmlformats.org/officeDocument/2006/relationships/ctrlProp" Target="../ctrlProps/ctrlProp254.xml"/><Relationship Id="rId291" Type="http://schemas.openxmlformats.org/officeDocument/2006/relationships/ctrlProp" Target="../ctrlProps/ctrlProp275.xml"/><Relationship Id="rId44" Type="http://schemas.openxmlformats.org/officeDocument/2006/relationships/ctrlProp" Target="../ctrlProps/ctrlProp28.xml"/><Relationship Id="rId65" Type="http://schemas.openxmlformats.org/officeDocument/2006/relationships/ctrlProp" Target="../ctrlProps/ctrlProp49.xml"/><Relationship Id="rId86" Type="http://schemas.openxmlformats.org/officeDocument/2006/relationships/ctrlProp" Target="../ctrlProps/ctrlProp70.xml"/><Relationship Id="rId130" Type="http://schemas.openxmlformats.org/officeDocument/2006/relationships/ctrlProp" Target="../ctrlProps/ctrlProp114.xml"/><Relationship Id="rId151" Type="http://schemas.openxmlformats.org/officeDocument/2006/relationships/ctrlProp" Target="../ctrlProps/ctrlProp135.xml"/><Relationship Id="rId172" Type="http://schemas.openxmlformats.org/officeDocument/2006/relationships/ctrlProp" Target="../ctrlProps/ctrlProp156.xml"/><Relationship Id="rId193" Type="http://schemas.openxmlformats.org/officeDocument/2006/relationships/ctrlProp" Target="../ctrlProps/ctrlProp177.xml"/><Relationship Id="rId207" Type="http://schemas.openxmlformats.org/officeDocument/2006/relationships/ctrlProp" Target="../ctrlProps/ctrlProp191.xml"/><Relationship Id="rId228" Type="http://schemas.openxmlformats.org/officeDocument/2006/relationships/ctrlProp" Target="../ctrlProps/ctrlProp212.xml"/><Relationship Id="rId249" Type="http://schemas.openxmlformats.org/officeDocument/2006/relationships/ctrlProp" Target="../ctrlProps/ctrlProp233.xml"/><Relationship Id="rId13" Type="http://schemas.openxmlformats.org/officeDocument/2006/relationships/printerSettings" Target="../printerSettings/printerSettings1.bin"/><Relationship Id="rId109" Type="http://schemas.openxmlformats.org/officeDocument/2006/relationships/ctrlProp" Target="../ctrlProps/ctrlProp93.xml"/><Relationship Id="rId260" Type="http://schemas.openxmlformats.org/officeDocument/2006/relationships/ctrlProp" Target="../ctrlProps/ctrlProp244.xml"/><Relationship Id="rId281" Type="http://schemas.openxmlformats.org/officeDocument/2006/relationships/ctrlProp" Target="../ctrlProps/ctrlProp265.xml"/><Relationship Id="rId34" Type="http://schemas.openxmlformats.org/officeDocument/2006/relationships/ctrlProp" Target="../ctrlProps/ctrlProp18.xml"/><Relationship Id="rId55" Type="http://schemas.openxmlformats.org/officeDocument/2006/relationships/ctrlProp" Target="../ctrlProps/ctrlProp39.xml"/><Relationship Id="rId76" Type="http://schemas.openxmlformats.org/officeDocument/2006/relationships/ctrlProp" Target="../ctrlProps/ctrlProp60.xml"/><Relationship Id="rId97" Type="http://schemas.openxmlformats.org/officeDocument/2006/relationships/ctrlProp" Target="../ctrlProps/ctrlProp81.xml"/><Relationship Id="rId120" Type="http://schemas.openxmlformats.org/officeDocument/2006/relationships/ctrlProp" Target="../ctrlProps/ctrlProp104.xml"/><Relationship Id="rId141" Type="http://schemas.openxmlformats.org/officeDocument/2006/relationships/ctrlProp" Target="../ctrlProps/ctrlProp125.xml"/><Relationship Id="rId7" Type="http://schemas.openxmlformats.org/officeDocument/2006/relationships/hyperlink" Target="https://www.dgs.pa.gov/greengov/Documents/GreenGov%20Sustainability%20Team%20Workplan%20Template%20-%206-8-2022.xlsx" TargetMode="External"/><Relationship Id="rId71" Type="http://schemas.openxmlformats.org/officeDocument/2006/relationships/ctrlProp" Target="../ctrlProps/ctrlProp55.xml"/><Relationship Id="rId92" Type="http://schemas.openxmlformats.org/officeDocument/2006/relationships/ctrlProp" Target="../ctrlProps/ctrlProp76.xml"/><Relationship Id="rId162" Type="http://schemas.openxmlformats.org/officeDocument/2006/relationships/ctrlProp" Target="../ctrlProps/ctrlProp146.xml"/><Relationship Id="rId183" Type="http://schemas.openxmlformats.org/officeDocument/2006/relationships/ctrlProp" Target="../ctrlProps/ctrlProp167.xml"/><Relationship Id="rId213" Type="http://schemas.openxmlformats.org/officeDocument/2006/relationships/ctrlProp" Target="../ctrlProps/ctrlProp197.xml"/><Relationship Id="rId218" Type="http://schemas.openxmlformats.org/officeDocument/2006/relationships/ctrlProp" Target="../ctrlProps/ctrlProp202.xml"/><Relationship Id="rId234" Type="http://schemas.openxmlformats.org/officeDocument/2006/relationships/ctrlProp" Target="../ctrlProps/ctrlProp218.xml"/><Relationship Id="rId239" Type="http://schemas.openxmlformats.org/officeDocument/2006/relationships/ctrlProp" Target="../ctrlProps/ctrlProp223.xml"/><Relationship Id="rId2" Type="http://schemas.openxmlformats.org/officeDocument/2006/relationships/hyperlink" Target="https://www.dgs.pa.gov/greengov/Pages/SustainableBuildings.aspx" TargetMode="External"/><Relationship Id="rId29" Type="http://schemas.openxmlformats.org/officeDocument/2006/relationships/ctrlProp" Target="../ctrlProps/ctrlProp13.xml"/><Relationship Id="rId250" Type="http://schemas.openxmlformats.org/officeDocument/2006/relationships/ctrlProp" Target="../ctrlProps/ctrlProp234.xml"/><Relationship Id="rId255" Type="http://schemas.openxmlformats.org/officeDocument/2006/relationships/ctrlProp" Target="../ctrlProps/ctrlProp239.xml"/><Relationship Id="rId271" Type="http://schemas.openxmlformats.org/officeDocument/2006/relationships/ctrlProp" Target="../ctrlProps/ctrlProp255.xml"/><Relationship Id="rId276" Type="http://schemas.openxmlformats.org/officeDocument/2006/relationships/ctrlProp" Target="../ctrlProps/ctrlProp260.xml"/><Relationship Id="rId292" Type="http://schemas.openxmlformats.org/officeDocument/2006/relationships/ctrlProp" Target="../ctrlProps/ctrlProp276.xml"/><Relationship Id="rId297" Type="http://schemas.openxmlformats.org/officeDocument/2006/relationships/ctrlProp" Target="../ctrlProps/ctrlProp281.xml"/><Relationship Id="rId24" Type="http://schemas.openxmlformats.org/officeDocument/2006/relationships/ctrlProp" Target="../ctrlProps/ctrlProp8.xml"/><Relationship Id="rId40" Type="http://schemas.openxmlformats.org/officeDocument/2006/relationships/ctrlProp" Target="../ctrlProps/ctrlProp24.xml"/><Relationship Id="rId45" Type="http://schemas.openxmlformats.org/officeDocument/2006/relationships/ctrlProp" Target="../ctrlProps/ctrlProp29.xml"/><Relationship Id="rId66" Type="http://schemas.openxmlformats.org/officeDocument/2006/relationships/ctrlProp" Target="../ctrlProps/ctrlProp50.xml"/><Relationship Id="rId87" Type="http://schemas.openxmlformats.org/officeDocument/2006/relationships/ctrlProp" Target="../ctrlProps/ctrlProp71.xml"/><Relationship Id="rId110" Type="http://schemas.openxmlformats.org/officeDocument/2006/relationships/ctrlProp" Target="../ctrlProps/ctrlProp94.xml"/><Relationship Id="rId115" Type="http://schemas.openxmlformats.org/officeDocument/2006/relationships/ctrlProp" Target="../ctrlProps/ctrlProp99.xml"/><Relationship Id="rId131" Type="http://schemas.openxmlformats.org/officeDocument/2006/relationships/ctrlProp" Target="../ctrlProps/ctrlProp115.xml"/><Relationship Id="rId136" Type="http://schemas.openxmlformats.org/officeDocument/2006/relationships/ctrlProp" Target="../ctrlProps/ctrlProp120.xml"/><Relationship Id="rId157" Type="http://schemas.openxmlformats.org/officeDocument/2006/relationships/ctrlProp" Target="../ctrlProps/ctrlProp141.xml"/><Relationship Id="rId178" Type="http://schemas.openxmlformats.org/officeDocument/2006/relationships/ctrlProp" Target="../ctrlProps/ctrlProp162.xml"/><Relationship Id="rId61" Type="http://schemas.openxmlformats.org/officeDocument/2006/relationships/ctrlProp" Target="../ctrlProps/ctrlProp45.xml"/><Relationship Id="rId82" Type="http://schemas.openxmlformats.org/officeDocument/2006/relationships/ctrlProp" Target="../ctrlProps/ctrlProp66.xml"/><Relationship Id="rId152" Type="http://schemas.openxmlformats.org/officeDocument/2006/relationships/ctrlProp" Target="../ctrlProps/ctrlProp136.xml"/><Relationship Id="rId173" Type="http://schemas.openxmlformats.org/officeDocument/2006/relationships/ctrlProp" Target="../ctrlProps/ctrlProp157.xml"/><Relationship Id="rId194" Type="http://schemas.openxmlformats.org/officeDocument/2006/relationships/ctrlProp" Target="../ctrlProps/ctrlProp178.xml"/><Relationship Id="rId199" Type="http://schemas.openxmlformats.org/officeDocument/2006/relationships/ctrlProp" Target="../ctrlProps/ctrlProp183.xml"/><Relationship Id="rId203" Type="http://schemas.openxmlformats.org/officeDocument/2006/relationships/ctrlProp" Target="../ctrlProps/ctrlProp187.xml"/><Relationship Id="rId208" Type="http://schemas.openxmlformats.org/officeDocument/2006/relationships/ctrlProp" Target="../ctrlProps/ctrlProp192.xml"/><Relationship Id="rId229" Type="http://schemas.openxmlformats.org/officeDocument/2006/relationships/ctrlProp" Target="../ctrlProps/ctrlProp213.xml"/><Relationship Id="rId19" Type="http://schemas.openxmlformats.org/officeDocument/2006/relationships/ctrlProp" Target="../ctrlProps/ctrlProp3.xml"/><Relationship Id="rId224" Type="http://schemas.openxmlformats.org/officeDocument/2006/relationships/ctrlProp" Target="../ctrlProps/ctrlProp208.xml"/><Relationship Id="rId240" Type="http://schemas.openxmlformats.org/officeDocument/2006/relationships/ctrlProp" Target="../ctrlProps/ctrlProp224.xml"/><Relationship Id="rId245" Type="http://schemas.openxmlformats.org/officeDocument/2006/relationships/ctrlProp" Target="../ctrlProps/ctrlProp229.xml"/><Relationship Id="rId261" Type="http://schemas.openxmlformats.org/officeDocument/2006/relationships/ctrlProp" Target="../ctrlProps/ctrlProp245.xml"/><Relationship Id="rId266" Type="http://schemas.openxmlformats.org/officeDocument/2006/relationships/ctrlProp" Target="../ctrlProps/ctrlProp250.xml"/><Relationship Id="rId287" Type="http://schemas.openxmlformats.org/officeDocument/2006/relationships/ctrlProp" Target="../ctrlProps/ctrlProp271.xml"/><Relationship Id="rId14" Type="http://schemas.openxmlformats.org/officeDocument/2006/relationships/customProperty" Target="../customProperty1.bin"/><Relationship Id="rId30" Type="http://schemas.openxmlformats.org/officeDocument/2006/relationships/ctrlProp" Target="../ctrlProps/ctrlProp14.xml"/><Relationship Id="rId35" Type="http://schemas.openxmlformats.org/officeDocument/2006/relationships/ctrlProp" Target="../ctrlProps/ctrlProp19.xml"/><Relationship Id="rId56" Type="http://schemas.openxmlformats.org/officeDocument/2006/relationships/ctrlProp" Target="../ctrlProps/ctrlProp40.xml"/><Relationship Id="rId77" Type="http://schemas.openxmlformats.org/officeDocument/2006/relationships/ctrlProp" Target="../ctrlProps/ctrlProp61.xml"/><Relationship Id="rId100" Type="http://schemas.openxmlformats.org/officeDocument/2006/relationships/ctrlProp" Target="../ctrlProps/ctrlProp84.xml"/><Relationship Id="rId105" Type="http://schemas.openxmlformats.org/officeDocument/2006/relationships/ctrlProp" Target="../ctrlProps/ctrlProp89.xml"/><Relationship Id="rId126" Type="http://schemas.openxmlformats.org/officeDocument/2006/relationships/ctrlProp" Target="../ctrlProps/ctrlProp110.xml"/><Relationship Id="rId147" Type="http://schemas.openxmlformats.org/officeDocument/2006/relationships/ctrlProp" Target="../ctrlProps/ctrlProp131.xml"/><Relationship Id="rId168" Type="http://schemas.openxmlformats.org/officeDocument/2006/relationships/ctrlProp" Target="../ctrlProps/ctrlProp152.xml"/><Relationship Id="rId282" Type="http://schemas.openxmlformats.org/officeDocument/2006/relationships/ctrlProp" Target="../ctrlProps/ctrlProp266.xml"/><Relationship Id="rId8" Type="http://schemas.openxmlformats.org/officeDocument/2006/relationships/hyperlink" Target="https://www.dgs.pa.gov/greengov/Documents/GreenGov%20EnMS%20System%20Template%201-2023.xlsx" TargetMode="External"/><Relationship Id="rId51" Type="http://schemas.openxmlformats.org/officeDocument/2006/relationships/ctrlProp" Target="../ctrlProps/ctrlProp35.xml"/><Relationship Id="rId72" Type="http://schemas.openxmlformats.org/officeDocument/2006/relationships/ctrlProp" Target="../ctrlProps/ctrlProp56.xml"/><Relationship Id="rId93" Type="http://schemas.openxmlformats.org/officeDocument/2006/relationships/ctrlProp" Target="../ctrlProps/ctrlProp77.xml"/><Relationship Id="rId98" Type="http://schemas.openxmlformats.org/officeDocument/2006/relationships/ctrlProp" Target="../ctrlProps/ctrlProp82.xml"/><Relationship Id="rId121" Type="http://schemas.openxmlformats.org/officeDocument/2006/relationships/ctrlProp" Target="../ctrlProps/ctrlProp105.xml"/><Relationship Id="rId142" Type="http://schemas.openxmlformats.org/officeDocument/2006/relationships/ctrlProp" Target="../ctrlProps/ctrlProp126.xml"/><Relationship Id="rId163" Type="http://schemas.openxmlformats.org/officeDocument/2006/relationships/ctrlProp" Target="../ctrlProps/ctrlProp147.xml"/><Relationship Id="rId184" Type="http://schemas.openxmlformats.org/officeDocument/2006/relationships/ctrlProp" Target="../ctrlProps/ctrlProp168.xml"/><Relationship Id="rId189" Type="http://schemas.openxmlformats.org/officeDocument/2006/relationships/ctrlProp" Target="../ctrlProps/ctrlProp173.xml"/><Relationship Id="rId219" Type="http://schemas.openxmlformats.org/officeDocument/2006/relationships/ctrlProp" Target="../ctrlProps/ctrlProp203.xml"/><Relationship Id="rId3" Type="http://schemas.openxmlformats.org/officeDocument/2006/relationships/hyperlink" Target="https://www.dgs.pa.gov/greengov/Pages/Agency-Participation-Checklist.aspx" TargetMode="External"/><Relationship Id="rId214" Type="http://schemas.openxmlformats.org/officeDocument/2006/relationships/ctrlProp" Target="../ctrlProps/ctrlProp198.xml"/><Relationship Id="rId230" Type="http://schemas.openxmlformats.org/officeDocument/2006/relationships/ctrlProp" Target="../ctrlProps/ctrlProp214.xml"/><Relationship Id="rId235" Type="http://schemas.openxmlformats.org/officeDocument/2006/relationships/ctrlProp" Target="../ctrlProps/ctrlProp219.xml"/><Relationship Id="rId251" Type="http://schemas.openxmlformats.org/officeDocument/2006/relationships/ctrlProp" Target="../ctrlProps/ctrlProp235.xml"/><Relationship Id="rId256" Type="http://schemas.openxmlformats.org/officeDocument/2006/relationships/ctrlProp" Target="../ctrlProps/ctrlProp240.xml"/><Relationship Id="rId277" Type="http://schemas.openxmlformats.org/officeDocument/2006/relationships/ctrlProp" Target="../ctrlProps/ctrlProp261.xml"/><Relationship Id="rId25" Type="http://schemas.openxmlformats.org/officeDocument/2006/relationships/ctrlProp" Target="../ctrlProps/ctrlProp9.xml"/><Relationship Id="rId46" Type="http://schemas.openxmlformats.org/officeDocument/2006/relationships/ctrlProp" Target="../ctrlProps/ctrlProp30.xml"/><Relationship Id="rId67" Type="http://schemas.openxmlformats.org/officeDocument/2006/relationships/ctrlProp" Target="../ctrlProps/ctrlProp51.xml"/><Relationship Id="rId116" Type="http://schemas.openxmlformats.org/officeDocument/2006/relationships/ctrlProp" Target="../ctrlProps/ctrlProp100.xml"/><Relationship Id="rId137" Type="http://schemas.openxmlformats.org/officeDocument/2006/relationships/ctrlProp" Target="../ctrlProps/ctrlProp121.xml"/><Relationship Id="rId158" Type="http://schemas.openxmlformats.org/officeDocument/2006/relationships/ctrlProp" Target="../ctrlProps/ctrlProp142.xml"/><Relationship Id="rId272" Type="http://schemas.openxmlformats.org/officeDocument/2006/relationships/ctrlProp" Target="../ctrlProps/ctrlProp256.xml"/><Relationship Id="rId293" Type="http://schemas.openxmlformats.org/officeDocument/2006/relationships/ctrlProp" Target="../ctrlProps/ctrlProp277.xml"/><Relationship Id="rId20" Type="http://schemas.openxmlformats.org/officeDocument/2006/relationships/ctrlProp" Target="../ctrlProps/ctrlProp4.xml"/><Relationship Id="rId41" Type="http://schemas.openxmlformats.org/officeDocument/2006/relationships/ctrlProp" Target="../ctrlProps/ctrlProp25.xml"/><Relationship Id="rId62" Type="http://schemas.openxmlformats.org/officeDocument/2006/relationships/ctrlProp" Target="../ctrlProps/ctrlProp46.xml"/><Relationship Id="rId83" Type="http://schemas.openxmlformats.org/officeDocument/2006/relationships/ctrlProp" Target="../ctrlProps/ctrlProp67.xml"/><Relationship Id="rId88" Type="http://schemas.openxmlformats.org/officeDocument/2006/relationships/ctrlProp" Target="../ctrlProps/ctrlProp72.xml"/><Relationship Id="rId111" Type="http://schemas.openxmlformats.org/officeDocument/2006/relationships/ctrlProp" Target="../ctrlProps/ctrlProp95.xml"/><Relationship Id="rId132" Type="http://schemas.openxmlformats.org/officeDocument/2006/relationships/ctrlProp" Target="../ctrlProps/ctrlProp116.xml"/><Relationship Id="rId153" Type="http://schemas.openxmlformats.org/officeDocument/2006/relationships/ctrlProp" Target="../ctrlProps/ctrlProp137.xml"/><Relationship Id="rId174" Type="http://schemas.openxmlformats.org/officeDocument/2006/relationships/ctrlProp" Target="../ctrlProps/ctrlProp158.xml"/><Relationship Id="rId179" Type="http://schemas.openxmlformats.org/officeDocument/2006/relationships/ctrlProp" Target="../ctrlProps/ctrlProp163.xml"/><Relationship Id="rId195" Type="http://schemas.openxmlformats.org/officeDocument/2006/relationships/ctrlProp" Target="../ctrlProps/ctrlProp179.xml"/><Relationship Id="rId209" Type="http://schemas.openxmlformats.org/officeDocument/2006/relationships/ctrlProp" Target="../ctrlProps/ctrlProp193.xml"/><Relationship Id="rId190" Type="http://schemas.openxmlformats.org/officeDocument/2006/relationships/ctrlProp" Target="../ctrlProps/ctrlProp174.xml"/><Relationship Id="rId204" Type="http://schemas.openxmlformats.org/officeDocument/2006/relationships/ctrlProp" Target="../ctrlProps/ctrlProp188.xml"/><Relationship Id="rId220" Type="http://schemas.openxmlformats.org/officeDocument/2006/relationships/ctrlProp" Target="../ctrlProps/ctrlProp204.xml"/><Relationship Id="rId225" Type="http://schemas.openxmlformats.org/officeDocument/2006/relationships/ctrlProp" Target="../ctrlProps/ctrlProp209.xml"/><Relationship Id="rId241" Type="http://schemas.openxmlformats.org/officeDocument/2006/relationships/ctrlProp" Target="../ctrlProps/ctrlProp225.xml"/><Relationship Id="rId246" Type="http://schemas.openxmlformats.org/officeDocument/2006/relationships/ctrlProp" Target="../ctrlProps/ctrlProp230.xml"/><Relationship Id="rId267" Type="http://schemas.openxmlformats.org/officeDocument/2006/relationships/ctrlProp" Target="../ctrlProps/ctrlProp251.xml"/><Relationship Id="rId288" Type="http://schemas.openxmlformats.org/officeDocument/2006/relationships/ctrlProp" Target="../ctrlProps/ctrlProp272.xml"/><Relationship Id="rId15" Type="http://schemas.openxmlformats.org/officeDocument/2006/relationships/drawing" Target="../drawings/drawing1.xml"/><Relationship Id="rId36" Type="http://schemas.openxmlformats.org/officeDocument/2006/relationships/ctrlProp" Target="../ctrlProps/ctrlProp20.xml"/><Relationship Id="rId57" Type="http://schemas.openxmlformats.org/officeDocument/2006/relationships/ctrlProp" Target="../ctrlProps/ctrlProp41.xml"/><Relationship Id="rId106" Type="http://schemas.openxmlformats.org/officeDocument/2006/relationships/ctrlProp" Target="../ctrlProps/ctrlProp90.xml"/><Relationship Id="rId127" Type="http://schemas.openxmlformats.org/officeDocument/2006/relationships/ctrlProp" Target="../ctrlProps/ctrlProp111.xml"/><Relationship Id="rId262" Type="http://schemas.openxmlformats.org/officeDocument/2006/relationships/ctrlProp" Target="../ctrlProps/ctrlProp246.xml"/><Relationship Id="rId283" Type="http://schemas.openxmlformats.org/officeDocument/2006/relationships/ctrlProp" Target="../ctrlProps/ctrlProp267.xml"/><Relationship Id="rId10" Type="http://schemas.openxmlformats.org/officeDocument/2006/relationships/hyperlink" Target="https://www.dgs.pa.gov/greengov/Pages/Pennsylvania-Climate-Change-Mitigation-and-Resilience-Network-.aspx" TargetMode="External"/><Relationship Id="rId31" Type="http://schemas.openxmlformats.org/officeDocument/2006/relationships/ctrlProp" Target="../ctrlProps/ctrlProp15.xml"/><Relationship Id="rId52" Type="http://schemas.openxmlformats.org/officeDocument/2006/relationships/ctrlProp" Target="../ctrlProps/ctrlProp36.xml"/><Relationship Id="rId73" Type="http://schemas.openxmlformats.org/officeDocument/2006/relationships/ctrlProp" Target="../ctrlProps/ctrlProp57.xml"/><Relationship Id="rId78" Type="http://schemas.openxmlformats.org/officeDocument/2006/relationships/ctrlProp" Target="../ctrlProps/ctrlProp62.xml"/><Relationship Id="rId94" Type="http://schemas.openxmlformats.org/officeDocument/2006/relationships/ctrlProp" Target="../ctrlProps/ctrlProp78.xml"/><Relationship Id="rId99" Type="http://schemas.openxmlformats.org/officeDocument/2006/relationships/ctrlProp" Target="../ctrlProps/ctrlProp83.xml"/><Relationship Id="rId101" Type="http://schemas.openxmlformats.org/officeDocument/2006/relationships/ctrlProp" Target="../ctrlProps/ctrlProp85.xml"/><Relationship Id="rId122" Type="http://schemas.openxmlformats.org/officeDocument/2006/relationships/ctrlProp" Target="../ctrlProps/ctrlProp106.xml"/><Relationship Id="rId143" Type="http://schemas.openxmlformats.org/officeDocument/2006/relationships/ctrlProp" Target="../ctrlProps/ctrlProp127.xml"/><Relationship Id="rId148" Type="http://schemas.openxmlformats.org/officeDocument/2006/relationships/ctrlProp" Target="../ctrlProps/ctrlProp132.xml"/><Relationship Id="rId164" Type="http://schemas.openxmlformats.org/officeDocument/2006/relationships/ctrlProp" Target="../ctrlProps/ctrlProp148.xml"/><Relationship Id="rId169" Type="http://schemas.openxmlformats.org/officeDocument/2006/relationships/ctrlProp" Target="../ctrlProps/ctrlProp153.xml"/><Relationship Id="rId185" Type="http://schemas.openxmlformats.org/officeDocument/2006/relationships/ctrlProp" Target="../ctrlProps/ctrlProp169.xml"/><Relationship Id="rId4" Type="http://schemas.openxmlformats.org/officeDocument/2006/relationships/hyperlink" Target="https://www.dgs.pa.gov/greengov/Documents/GreenGov%20Sustainability%20Team%20Workplan%20Template%20-%206-8-2022.xlsx" TargetMode="External"/><Relationship Id="rId9" Type="http://schemas.openxmlformats.org/officeDocument/2006/relationships/hyperlink" Target="https://www.dgs.pa.gov/greengov/Pages/SustainableBuildings.aspx" TargetMode="External"/><Relationship Id="rId180" Type="http://schemas.openxmlformats.org/officeDocument/2006/relationships/ctrlProp" Target="../ctrlProps/ctrlProp164.xml"/><Relationship Id="rId210" Type="http://schemas.openxmlformats.org/officeDocument/2006/relationships/ctrlProp" Target="../ctrlProps/ctrlProp194.xml"/><Relationship Id="rId215" Type="http://schemas.openxmlformats.org/officeDocument/2006/relationships/ctrlProp" Target="../ctrlProps/ctrlProp199.xml"/><Relationship Id="rId236" Type="http://schemas.openxmlformats.org/officeDocument/2006/relationships/ctrlProp" Target="../ctrlProps/ctrlProp220.xml"/><Relationship Id="rId257" Type="http://schemas.openxmlformats.org/officeDocument/2006/relationships/ctrlProp" Target="../ctrlProps/ctrlProp241.xml"/><Relationship Id="rId278" Type="http://schemas.openxmlformats.org/officeDocument/2006/relationships/ctrlProp" Target="../ctrlProps/ctrlProp262.xml"/><Relationship Id="rId26" Type="http://schemas.openxmlformats.org/officeDocument/2006/relationships/ctrlProp" Target="../ctrlProps/ctrlProp10.xml"/><Relationship Id="rId231" Type="http://schemas.openxmlformats.org/officeDocument/2006/relationships/ctrlProp" Target="../ctrlProps/ctrlProp215.xml"/><Relationship Id="rId252" Type="http://schemas.openxmlformats.org/officeDocument/2006/relationships/ctrlProp" Target="../ctrlProps/ctrlProp236.xml"/><Relationship Id="rId273" Type="http://schemas.openxmlformats.org/officeDocument/2006/relationships/ctrlProp" Target="../ctrlProps/ctrlProp257.xml"/><Relationship Id="rId294" Type="http://schemas.openxmlformats.org/officeDocument/2006/relationships/ctrlProp" Target="../ctrlProps/ctrlProp278.xml"/><Relationship Id="rId47" Type="http://schemas.openxmlformats.org/officeDocument/2006/relationships/ctrlProp" Target="../ctrlProps/ctrlProp31.xml"/><Relationship Id="rId68" Type="http://schemas.openxmlformats.org/officeDocument/2006/relationships/ctrlProp" Target="../ctrlProps/ctrlProp52.xml"/><Relationship Id="rId89" Type="http://schemas.openxmlformats.org/officeDocument/2006/relationships/ctrlProp" Target="../ctrlProps/ctrlProp73.xml"/><Relationship Id="rId112" Type="http://schemas.openxmlformats.org/officeDocument/2006/relationships/ctrlProp" Target="../ctrlProps/ctrlProp96.xml"/><Relationship Id="rId133" Type="http://schemas.openxmlformats.org/officeDocument/2006/relationships/ctrlProp" Target="../ctrlProps/ctrlProp117.xml"/><Relationship Id="rId154" Type="http://schemas.openxmlformats.org/officeDocument/2006/relationships/ctrlProp" Target="../ctrlProps/ctrlProp138.xml"/><Relationship Id="rId175" Type="http://schemas.openxmlformats.org/officeDocument/2006/relationships/ctrlProp" Target="../ctrlProps/ctrlProp159.xml"/><Relationship Id="rId196" Type="http://schemas.openxmlformats.org/officeDocument/2006/relationships/ctrlProp" Target="../ctrlProps/ctrlProp180.xml"/><Relationship Id="rId200" Type="http://schemas.openxmlformats.org/officeDocument/2006/relationships/ctrlProp" Target="../ctrlProps/ctrlProp184.xml"/><Relationship Id="rId16" Type="http://schemas.openxmlformats.org/officeDocument/2006/relationships/vmlDrawing" Target="../drawings/vmlDrawing1.vml"/><Relationship Id="rId221" Type="http://schemas.openxmlformats.org/officeDocument/2006/relationships/ctrlProp" Target="../ctrlProps/ctrlProp205.xml"/><Relationship Id="rId242" Type="http://schemas.openxmlformats.org/officeDocument/2006/relationships/ctrlProp" Target="../ctrlProps/ctrlProp226.xml"/><Relationship Id="rId263" Type="http://schemas.openxmlformats.org/officeDocument/2006/relationships/ctrlProp" Target="../ctrlProps/ctrlProp247.xml"/><Relationship Id="rId284" Type="http://schemas.openxmlformats.org/officeDocument/2006/relationships/ctrlProp" Target="../ctrlProps/ctrlProp268.xml"/><Relationship Id="rId37" Type="http://schemas.openxmlformats.org/officeDocument/2006/relationships/ctrlProp" Target="../ctrlProps/ctrlProp21.xml"/><Relationship Id="rId58" Type="http://schemas.openxmlformats.org/officeDocument/2006/relationships/ctrlProp" Target="../ctrlProps/ctrlProp42.xml"/><Relationship Id="rId79" Type="http://schemas.openxmlformats.org/officeDocument/2006/relationships/ctrlProp" Target="../ctrlProps/ctrlProp63.xml"/><Relationship Id="rId102" Type="http://schemas.openxmlformats.org/officeDocument/2006/relationships/ctrlProp" Target="../ctrlProps/ctrlProp86.xml"/><Relationship Id="rId123" Type="http://schemas.openxmlformats.org/officeDocument/2006/relationships/ctrlProp" Target="../ctrlProps/ctrlProp107.xml"/><Relationship Id="rId144" Type="http://schemas.openxmlformats.org/officeDocument/2006/relationships/ctrlProp" Target="../ctrlProps/ctrlProp128.xml"/><Relationship Id="rId90" Type="http://schemas.openxmlformats.org/officeDocument/2006/relationships/ctrlProp" Target="../ctrlProps/ctrlProp74.xml"/><Relationship Id="rId165" Type="http://schemas.openxmlformats.org/officeDocument/2006/relationships/ctrlProp" Target="../ctrlProps/ctrlProp149.xml"/><Relationship Id="rId186" Type="http://schemas.openxmlformats.org/officeDocument/2006/relationships/ctrlProp" Target="../ctrlProps/ctrlProp170.xml"/><Relationship Id="rId211" Type="http://schemas.openxmlformats.org/officeDocument/2006/relationships/ctrlProp" Target="../ctrlProps/ctrlProp195.xml"/><Relationship Id="rId232" Type="http://schemas.openxmlformats.org/officeDocument/2006/relationships/ctrlProp" Target="../ctrlProps/ctrlProp216.xml"/><Relationship Id="rId253" Type="http://schemas.openxmlformats.org/officeDocument/2006/relationships/ctrlProp" Target="../ctrlProps/ctrlProp237.xml"/><Relationship Id="rId274" Type="http://schemas.openxmlformats.org/officeDocument/2006/relationships/ctrlProp" Target="../ctrlProps/ctrlProp258.xml"/><Relationship Id="rId295" Type="http://schemas.openxmlformats.org/officeDocument/2006/relationships/ctrlProp" Target="../ctrlProps/ctrlProp279.xml"/><Relationship Id="rId27" Type="http://schemas.openxmlformats.org/officeDocument/2006/relationships/ctrlProp" Target="../ctrlProps/ctrlProp11.xml"/><Relationship Id="rId48" Type="http://schemas.openxmlformats.org/officeDocument/2006/relationships/ctrlProp" Target="../ctrlProps/ctrlProp32.xml"/><Relationship Id="rId69" Type="http://schemas.openxmlformats.org/officeDocument/2006/relationships/ctrlProp" Target="../ctrlProps/ctrlProp53.xml"/><Relationship Id="rId113" Type="http://schemas.openxmlformats.org/officeDocument/2006/relationships/ctrlProp" Target="../ctrlProps/ctrlProp97.xml"/><Relationship Id="rId134" Type="http://schemas.openxmlformats.org/officeDocument/2006/relationships/ctrlProp" Target="../ctrlProps/ctrlProp118.xml"/><Relationship Id="rId80" Type="http://schemas.openxmlformats.org/officeDocument/2006/relationships/ctrlProp" Target="../ctrlProps/ctrlProp64.xml"/><Relationship Id="rId155" Type="http://schemas.openxmlformats.org/officeDocument/2006/relationships/ctrlProp" Target="../ctrlProps/ctrlProp139.xml"/><Relationship Id="rId176" Type="http://schemas.openxmlformats.org/officeDocument/2006/relationships/ctrlProp" Target="../ctrlProps/ctrlProp160.xml"/><Relationship Id="rId197" Type="http://schemas.openxmlformats.org/officeDocument/2006/relationships/ctrlProp" Target="../ctrlProps/ctrlProp181.xml"/><Relationship Id="rId201" Type="http://schemas.openxmlformats.org/officeDocument/2006/relationships/ctrlProp" Target="../ctrlProps/ctrlProp185.xml"/><Relationship Id="rId222" Type="http://schemas.openxmlformats.org/officeDocument/2006/relationships/ctrlProp" Target="../ctrlProps/ctrlProp206.xml"/><Relationship Id="rId243" Type="http://schemas.openxmlformats.org/officeDocument/2006/relationships/ctrlProp" Target="../ctrlProps/ctrlProp227.xml"/><Relationship Id="rId264" Type="http://schemas.openxmlformats.org/officeDocument/2006/relationships/ctrlProp" Target="../ctrlProps/ctrlProp248.xml"/><Relationship Id="rId285" Type="http://schemas.openxmlformats.org/officeDocument/2006/relationships/ctrlProp" Target="../ctrlProps/ctrlProp269.xml"/><Relationship Id="rId17" Type="http://schemas.openxmlformats.org/officeDocument/2006/relationships/ctrlProp" Target="../ctrlProps/ctrlProp1.xml"/><Relationship Id="rId38" Type="http://schemas.openxmlformats.org/officeDocument/2006/relationships/ctrlProp" Target="../ctrlProps/ctrlProp22.xml"/><Relationship Id="rId59" Type="http://schemas.openxmlformats.org/officeDocument/2006/relationships/ctrlProp" Target="../ctrlProps/ctrlProp43.xml"/><Relationship Id="rId103" Type="http://schemas.openxmlformats.org/officeDocument/2006/relationships/ctrlProp" Target="../ctrlProps/ctrlProp87.xml"/><Relationship Id="rId124" Type="http://schemas.openxmlformats.org/officeDocument/2006/relationships/ctrlProp" Target="../ctrlProps/ctrlProp108.xml"/><Relationship Id="rId70" Type="http://schemas.openxmlformats.org/officeDocument/2006/relationships/ctrlProp" Target="../ctrlProps/ctrlProp54.xml"/><Relationship Id="rId91" Type="http://schemas.openxmlformats.org/officeDocument/2006/relationships/ctrlProp" Target="../ctrlProps/ctrlProp75.xml"/><Relationship Id="rId145" Type="http://schemas.openxmlformats.org/officeDocument/2006/relationships/ctrlProp" Target="../ctrlProps/ctrlProp129.xml"/><Relationship Id="rId166" Type="http://schemas.openxmlformats.org/officeDocument/2006/relationships/ctrlProp" Target="../ctrlProps/ctrlProp150.xml"/><Relationship Id="rId187" Type="http://schemas.openxmlformats.org/officeDocument/2006/relationships/ctrlProp" Target="../ctrlProps/ctrlProp171.xml"/><Relationship Id="rId1" Type="http://schemas.openxmlformats.org/officeDocument/2006/relationships/hyperlink" Target="https://www.dgs.pa.gov/greengov/Documents/GreenGov%20Sustainability%20Team%20Workplan%20Template%20-%206-8-2022.xlsx" TargetMode="External"/><Relationship Id="rId212" Type="http://schemas.openxmlformats.org/officeDocument/2006/relationships/ctrlProp" Target="../ctrlProps/ctrlProp196.xml"/><Relationship Id="rId233" Type="http://schemas.openxmlformats.org/officeDocument/2006/relationships/ctrlProp" Target="../ctrlProps/ctrlProp217.xml"/><Relationship Id="rId254" Type="http://schemas.openxmlformats.org/officeDocument/2006/relationships/ctrlProp" Target="../ctrlProps/ctrlProp238.xml"/><Relationship Id="rId28" Type="http://schemas.openxmlformats.org/officeDocument/2006/relationships/ctrlProp" Target="../ctrlProps/ctrlProp12.xml"/><Relationship Id="rId49" Type="http://schemas.openxmlformats.org/officeDocument/2006/relationships/ctrlProp" Target="../ctrlProps/ctrlProp33.xml"/><Relationship Id="rId114" Type="http://schemas.openxmlformats.org/officeDocument/2006/relationships/ctrlProp" Target="../ctrlProps/ctrlProp98.xml"/><Relationship Id="rId275" Type="http://schemas.openxmlformats.org/officeDocument/2006/relationships/ctrlProp" Target="../ctrlProps/ctrlProp259.xml"/><Relationship Id="rId296" Type="http://schemas.openxmlformats.org/officeDocument/2006/relationships/ctrlProp" Target="../ctrlProps/ctrlProp280.xml"/><Relationship Id="rId60" Type="http://schemas.openxmlformats.org/officeDocument/2006/relationships/ctrlProp" Target="../ctrlProps/ctrlProp44.xml"/><Relationship Id="rId81" Type="http://schemas.openxmlformats.org/officeDocument/2006/relationships/ctrlProp" Target="../ctrlProps/ctrlProp65.xml"/><Relationship Id="rId135" Type="http://schemas.openxmlformats.org/officeDocument/2006/relationships/ctrlProp" Target="../ctrlProps/ctrlProp119.xml"/><Relationship Id="rId156" Type="http://schemas.openxmlformats.org/officeDocument/2006/relationships/ctrlProp" Target="../ctrlProps/ctrlProp140.xml"/><Relationship Id="rId177" Type="http://schemas.openxmlformats.org/officeDocument/2006/relationships/ctrlProp" Target="../ctrlProps/ctrlProp161.xml"/><Relationship Id="rId198" Type="http://schemas.openxmlformats.org/officeDocument/2006/relationships/ctrlProp" Target="../ctrlProps/ctrlProp182.xml"/><Relationship Id="rId202" Type="http://schemas.openxmlformats.org/officeDocument/2006/relationships/ctrlProp" Target="../ctrlProps/ctrlProp186.xml"/><Relationship Id="rId223" Type="http://schemas.openxmlformats.org/officeDocument/2006/relationships/ctrlProp" Target="../ctrlProps/ctrlProp207.xml"/><Relationship Id="rId244" Type="http://schemas.openxmlformats.org/officeDocument/2006/relationships/ctrlProp" Target="../ctrlProps/ctrlProp228.xml"/><Relationship Id="rId18" Type="http://schemas.openxmlformats.org/officeDocument/2006/relationships/ctrlProp" Target="../ctrlProps/ctrlProp2.xml"/><Relationship Id="rId39" Type="http://schemas.openxmlformats.org/officeDocument/2006/relationships/ctrlProp" Target="../ctrlProps/ctrlProp23.xml"/><Relationship Id="rId265" Type="http://schemas.openxmlformats.org/officeDocument/2006/relationships/ctrlProp" Target="../ctrlProps/ctrlProp249.xml"/><Relationship Id="rId286" Type="http://schemas.openxmlformats.org/officeDocument/2006/relationships/ctrlProp" Target="../ctrlProps/ctrlProp270.xml"/><Relationship Id="rId50" Type="http://schemas.openxmlformats.org/officeDocument/2006/relationships/ctrlProp" Target="../ctrlProps/ctrlProp34.xml"/><Relationship Id="rId104" Type="http://schemas.openxmlformats.org/officeDocument/2006/relationships/ctrlProp" Target="../ctrlProps/ctrlProp88.xml"/><Relationship Id="rId125" Type="http://schemas.openxmlformats.org/officeDocument/2006/relationships/ctrlProp" Target="../ctrlProps/ctrlProp109.xml"/><Relationship Id="rId146" Type="http://schemas.openxmlformats.org/officeDocument/2006/relationships/ctrlProp" Target="../ctrlProps/ctrlProp130.xml"/><Relationship Id="rId167" Type="http://schemas.openxmlformats.org/officeDocument/2006/relationships/ctrlProp" Target="../ctrlProps/ctrlProp151.xml"/><Relationship Id="rId188" Type="http://schemas.openxmlformats.org/officeDocument/2006/relationships/ctrlProp" Target="../ctrlProps/ctrlProp17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4C17E-3411-4406-953D-677153CDBA87}">
  <sheetPr codeName="Sheet1">
    <pageSetUpPr fitToPage="1"/>
  </sheetPr>
  <dimension ref="A1:O179"/>
  <sheetViews>
    <sheetView showGridLines="0" tabSelected="1" topLeftCell="A161" zoomScaleNormal="100" workbookViewId="0">
      <selection activeCell="P172" sqref="P172"/>
    </sheetView>
  </sheetViews>
  <sheetFormatPr defaultColWidth="9.109375" defaultRowHeight="14.4" x14ac:dyDescent="0.3"/>
  <cols>
    <col min="1" max="1" width="7.6640625" style="1" customWidth="1"/>
    <col min="2" max="4" width="31.6640625" style="1" customWidth="1"/>
    <col min="5" max="7" width="5.6640625" style="1" customWidth="1"/>
    <col min="8" max="9" width="8.6640625" style="1" customWidth="1"/>
    <col min="10" max="16384" width="9.109375" style="1"/>
  </cols>
  <sheetData>
    <row r="1" spans="1:15" ht="13.5" customHeight="1" x14ac:dyDescent="0.3">
      <c r="H1" s="111" t="s">
        <v>256</v>
      </c>
      <c r="I1" s="112"/>
    </row>
    <row r="2" spans="1:15" ht="55.95" customHeight="1" x14ac:dyDescent="0.3">
      <c r="A2"/>
      <c r="C2" s="68" t="s">
        <v>151</v>
      </c>
      <c r="D2" s="69"/>
      <c r="E2" s="69"/>
      <c r="F2" s="69"/>
      <c r="G2" s="69"/>
      <c r="H2" s="69"/>
      <c r="I2" s="30"/>
    </row>
    <row r="3" spans="1:15" ht="24" customHeight="1" thickBot="1" x14ac:dyDescent="0.45">
      <c r="A3" s="12"/>
      <c r="B3" s="14" t="s">
        <v>0</v>
      </c>
      <c r="C3" s="61"/>
      <c r="D3" s="14" t="s">
        <v>1</v>
      </c>
      <c r="E3" s="70"/>
      <c r="F3" s="71"/>
      <c r="G3" s="71"/>
      <c r="H3" s="71"/>
      <c r="I3" s="71"/>
    </row>
    <row r="4" spans="1:15" ht="12.75" customHeight="1" x14ac:dyDescent="0.4">
      <c r="A4" s="12"/>
      <c r="B4" s="14"/>
      <c r="C4" s="17"/>
      <c r="E4" s="17"/>
      <c r="F4" s="17"/>
      <c r="G4" s="42"/>
      <c r="H4" s="42"/>
    </row>
    <row r="5" spans="1:15" ht="20.100000000000001" customHeight="1" x14ac:dyDescent="0.3">
      <c r="A5" s="23"/>
      <c r="B5" s="38" t="s">
        <v>2</v>
      </c>
      <c r="C5" s="38" t="s">
        <v>3</v>
      </c>
      <c r="D5" s="38" t="s">
        <v>204</v>
      </c>
      <c r="E5" s="123" t="s">
        <v>4</v>
      </c>
      <c r="F5" s="124"/>
      <c r="G5" s="124"/>
      <c r="H5" s="124"/>
      <c r="I5" s="124"/>
    </row>
    <row r="6" spans="1:15" ht="18" customHeight="1" x14ac:dyDescent="0.35">
      <c r="A6" s="21"/>
      <c r="B6" s="28">
        <f>I179</f>
        <v>200</v>
      </c>
      <c r="C6" s="28">
        <f>I178</f>
        <v>0</v>
      </c>
      <c r="D6" s="28">
        <f>I175</f>
        <v>0</v>
      </c>
      <c r="E6" s="125">
        <f>MIN(1,(C6+D6)/B6)</f>
        <v>0</v>
      </c>
      <c r="F6" s="126"/>
      <c r="G6" s="126"/>
      <c r="H6" s="126"/>
      <c r="I6" s="126"/>
    </row>
    <row r="7" spans="1:15" ht="23.25" customHeight="1" x14ac:dyDescent="0.4">
      <c r="A7" s="12"/>
      <c r="B7" s="56" t="s">
        <v>5</v>
      </c>
      <c r="C7" s="17"/>
      <c r="D7" s="17"/>
      <c r="E7" s="17"/>
      <c r="F7" s="17"/>
      <c r="G7" s="42"/>
      <c r="H7" s="72"/>
      <c r="I7" s="73"/>
    </row>
    <row r="8" spans="1:15" ht="77.25" customHeight="1" x14ac:dyDescent="0.3">
      <c r="A8" s="18"/>
      <c r="B8" s="81" t="s">
        <v>153</v>
      </c>
      <c r="C8" s="82"/>
      <c r="D8" s="82"/>
      <c r="E8" s="82"/>
      <c r="F8" s="82"/>
      <c r="G8" s="82"/>
      <c r="H8" s="82"/>
      <c r="I8" s="43"/>
    </row>
    <row r="9" spans="1:15" ht="16.5" customHeight="1" x14ac:dyDescent="0.3">
      <c r="A9" s="18"/>
      <c r="B9" s="56" t="s">
        <v>6</v>
      </c>
      <c r="C9" s="18"/>
      <c r="D9" s="18"/>
      <c r="E9" s="18"/>
      <c r="F9" s="18"/>
      <c r="G9" s="18"/>
      <c r="H9" s="18"/>
      <c r="I9" s="2"/>
    </row>
    <row r="10" spans="1:15" ht="75" customHeight="1" x14ac:dyDescent="0.3">
      <c r="A10" s="18"/>
      <c r="B10" s="81" t="s">
        <v>160</v>
      </c>
      <c r="C10" s="82"/>
      <c r="D10" s="82"/>
      <c r="E10" s="82"/>
      <c r="F10" s="82"/>
      <c r="G10" s="82"/>
      <c r="H10" s="82"/>
      <c r="I10" s="43"/>
    </row>
    <row r="11" spans="1:15" ht="16.5" customHeight="1" x14ac:dyDescent="0.3">
      <c r="A11" s="18"/>
      <c r="B11" s="56" t="s">
        <v>155</v>
      </c>
      <c r="C11" s="43"/>
      <c r="D11" s="43"/>
      <c r="E11" s="43"/>
      <c r="F11" s="43"/>
      <c r="G11" s="43"/>
      <c r="H11" s="43"/>
      <c r="I11" s="43"/>
    </row>
    <row r="12" spans="1:15" ht="16.5" customHeight="1" x14ac:dyDescent="0.3">
      <c r="A12" s="18"/>
      <c r="B12" s="80" t="s">
        <v>161</v>
      </c>
      <c r="C12" s="80"/>
      <c r="D12" s="80" t="s">
        <v>174</v>
      </c>
      <c r="E12" s="80"/>
      <c r="F12" s="80"/>
      <c r="G12" s="80"/>
      <c r="H12" s="80"/>
      <c r="I12" s="43"/>
      <c r="J12" s="54"/>
      <c r="K12" s="54"/>
      <c r="L12" s="54"/>
      <c r="M12" s="54"/>
      <c r="N12" s="54"/>
      <c r="O12" s="54"/>
    </row>
    <row r="13" spans="1:15" ht="16.5" customHeight="1" x14ac:dyDescent="0.3">
      <c r="A13" s="18"/>
      <c r="B13" s="80" t="s">
        <v>172</v>
      </c>
      <c r="C13" s="80"/>
      <c r="D13" s="80" t="s">
        <v>175</v>
      </c>
      <c r="E13" s="80"/>
      <c r="F13" s="80"/>
      <c r="G13" s="80"/>
      <c r="H13" s="80"/>
      <c r="I13" s="43"/>
      <c r="J13" s="55"/>
      <c r="K13" s="55"/>
      <c r="L13" s="55"/>
      <c r="M13" s="55"/>
      <c r="N13" s="55"/>
      <c r="O13" s="55"/>
    </row>
    <row r="14" spans="1:15" ht="16.5" customHeight="1" x14ac:dyDescent="0.3">
      <c r="A14" s="18"/>
      <c r="B14" s="80" t="s">
        <v>173</v>
      </c>
      <c r="C14" s="80"/>
      <c r="D14" s="80"/>
      <c r="E14" s="92"/>
      <c r="F14" s="92"/>
      <c r="G14" s="92"/>
      <c r="H14" s="92"/>
      <c r="I14" s="43"/>
      <c r="J14" s="55"/>
      <c r="K14" s="55"/>
      <c r="L14" s="55"/>
      <c r="M14" s="55"/>
      <c r="N14" s="55"/>
      <c r="O14" s="55"/>
    </row>
    <row r="15" spans="1:15" ht="18" customHeight="1" x14ac:dyDescent="0.3">
      <c r="A15" s="18"/>
      <c r="B15" s="56" t="s">
        <v>7</v>
      </c>
      <c r="C15" s="43"/>
      <c r="D15" s="43"/>
      <c r="E15" s="43"/>
      <c r="F15" s="43"/>
      <c r="G15" s="43"/>
      <c r="H15" s="43"/>
      <c r="I15" s="43"/>
    </row>
    <row r="16" spans="1:15" ht="16.5" customHeight="1" x14ac:dyDescent="0.3">
      <c r="A16" s="18"/>
      <c r="B16" s="81" t="s">
        <v>8</v>
      </c>
      <c r="C16" s="82"/>
      <c r="D16" s="82"/>
      <c r="E16" s="82"/>
      <c r="F16" s="82"/>
      <c r="G16" s="82"/>
      <c r="H16" s="82"/>
      <c r="I16" s="43"/>
    </row>
    <row r="17" spans="1:15" ht="25.2" customHeight="1" x14ac:dyDescent="0.35">
      <c r="A17" s="18"/>
      <c r="B17" s="115" t="s">
        <v>152</v>
      </c>
      <c r="C17" s="116"/>
      <c r="D17" s="116"/>
      <c r="E17" s="43"/>
      <c r="F17" s="43"/>
      <c r="G17" s="43"/>
      <c r="H17" s="43"/>
      <c r="I17" s="43"/>
    </row>
    <row r="18" spans="1:15" ht="20.100000000000001" customHeight="1" x14ac:dyDescent="0.3">
      <c r="A18" s="39" t="s">
        <v>9</v>
      </c>
      <c r="B18" s="88" t="s">
        <v>10</v>
      </c>
      <c r="C18" s="89"/>
      <c r="D18" s="89"/>
      <c r="E18" s="90"/>
      <c r="F18" s="90"/>
      <c r="G18" s="90"/>
      <c r="H18" s="90"/>
      <c r="I18" s="91"/>
    </row>
    <row r="19" spans="1:15" ht="29.1" customHeight="1" x14ac:dyDescent="0.3">
      <c r="A19" s="27">
        <v>1</v>
      </c>
      <c r="B19" s="97" t="s">
        <v>11</v>
      </c>
      <c r="C19" s="98"/>
      <c r="D19" s="99"/>
      <c r="E19" s="29" t="s">
        <v>12</v>
      </c>
      <c r="F19" s="29" t="s">
        <v>13</v>
      </c>
      <c r="G19" s="29" t="s">
        <v>14</v>
      </c>
      <c r="H19" s="19" t="s">
        <v>15</v>
      </c>
      <c r="I19" s="19" t="s">
        <v>3</v>
      </c>
    </row>
    <row r="20" spans="1:15" ht="33" customHeight="1" x14ac:dyDescent="0.3">
      <c r="A20" s="22" t="s">
        <v>255</v>
      </c>
      <c r="B20" s="64" t="s">
        <v>16</v>
      </c>
      <c r="C20" s="65"/>
      <c r="D20" s="66"/>
      <c r="E20" s="32" t="b">
        <v>0</v>
      </c>
      <c r="F20" s="33"/>
      <c r="G20" s="33" t="b">
        <v>0</v>
      </c>
      <c r="H20" s="5">
        <f>IF(G20,0,2)</f>
        <v>2</v>
      </c>
      <c r="I20" s="5">
        <f>IF(H20=0,0,IF(E20=TRUE,2,0))</f>
        <v>0</v>
      </c>
    </row>
    <row r="21" spans="1:15" ht="33" customHeight="1" x14ac:dyDescent="0.3">
      <c r="A21" s="22" t="s">
        <v>254</v>
      </c>
      <c r="B21" s="83" t="s">
        <v>191</v>
      </c>
      <c r="C21" s="84"/>
      <c r="D21" s="85"/>
      <c r="E21" s="32" t="b">
        <v>0</v>
      </c>
      <c r="F21" s="33"/>
      <c r="G21" s="33" t="b">
        <v>0</v>
      </c>
      <c r="H21" s="52">
        <f>IF(G21,0,4)</f>
        <v>4</v>
      </c>
      <c r="I21" s="5">
        <f>IF(H21=0,0,IF(E21=TRUE,4,0))</f>
        <v>0</v>
      </c>
    </row>
    <row r="22" spans="1:15" ht="33" customHeight="1" x14ac:dyDescent="0.3">
      <c r="A22" s="45" t="s">
        <v>253</v>
      </c>
      <c r="B22" s="77" t="s">
        <v>179</v>
      </c>
      <c r="C22" s="78"/>
      <c r="D22" s="79"/>
      <c r="E22" s="48" t="b">
        <v>0</v>
      </c>
      <c r="F22" s="47"/>
      <c r="G22" s="47" t="b">
        <v>0</v>
      </c>
      <c r="H22" s="46">
        <f>IF(G22,0,3)</f>
        <v>3</v>
      </c>
      <c r="I22" s="46">
        <f>IF(H22=0,0,IF(E22=TRUE,3,0))</f>
        <v>0</v>
      </c>
    </row>
    <row r="23" spans="1:15" ht="33" customHeight="1" x14ac:dyDescent="0.3">
      <c r="A23" s="22" t="s">
        <v>252</v>
      </c>
      <c r="B23" s="64" t="s">
        <v>17</v>
      </c>
      <c r="C23" s="65"/>
      <c r="D23" s="66"/>
      <c r="E23" s="32" t="b">
        <v>0</v>
      </c>
      <c r="F23" s="33"/>
      <c r="G23" s="33" t="b">
        <v>0</v>
      </c>
      <c r="H23" s="5">
        <f>IF(G23,0,3)</f>
        <v>3</v>
      </c>
      <c r="I23" s="5">
        <f>IF(H23=0,0,IF(E23=TRUE,3,0))</f>
        <v>0</v>
      </c>
    </row>
    <row r="24" spans="1:15" ht="33" customHeight="1" x14ac:dyDescent="0.3">
      <c r="A24" s="22" t="s">
        <v>251</v>
      </c>
      <c r="B24" s="64" t="s">
        <v>18</v>
      </c>
      <c r="C24" s="65"/>
      <c r="D24" s="66"/>
      <c r="E24" s="32" t="b">
        <v>0</v>
      </c>
      <c r="F24" s="33"/>
      <c r="G24" s="33" t="b">
        <v>0</v>
      </c>
      <c r="H24" s="5">
        <f>IF(G24,0,2)</f>
        <v>2</v>
      </c>
      <c r="I24" s="5">
        <f>IF(H24=0,0,IF(E24=TRUE,2,0))</f>
        <v>0</v>
      </c>
    </row>
    <row r="25" spans="1:15" ht="33" customHeight="1" x14ac:dyDescent="0.3">
      <c r="A25" s="22" t="s">
        <v>250</v>
      </c>
      <c r="B25" s="83" t="s">
        <v>19</v>
      </c>
      <c r="C25" s="84"/>
      <c r="D25" s="85"/>
      <c r="E25" s="32" t="b">
        <v>0</v>
      </c>
      <c r="F25" s="34"/>
      <c r="G25" s="34" t="b">
        <v>0</v>
      </c>
      <c r="H25" s="52">
        <f>IF(G25,0,4)</f>
        <v>4</v>
      </c>
      <c r="I25" s="5">
        <f>IF(H25=0,0,IF(E25=TRUE,4,0))</f>
        <v>0</v>
      </c>
    </row>
    <row r="26" spans="1:15" ht="33" customHeight="1" x14ac:dyDescent="0.3">
      <c r="A26" s="22" t="s">
        <v>249</v>
      </c>
      <c r="B26" s="64" t="s">
        <v>162</v>
      </c>
      <c r="C26" s="65"/>
      <c r="D26" s="66"/>
      <c r="E26" s="32" t="b">
        <v>0</v>
      </c>
      <c r="F26" s="34"/>
      <c r="G26" s="34" t="b">
        <v>0</v>
      </c>
      <c r="H26" s="5">
        <f>IF(G26,0,2)</f>
        <v>2</v>
      </c>
      <c r="I26" s="5">
        <f>IF(H26=0,0,IF(E26=TRUE,2,0))</f>
        <v>0</v>
      </c>
    </row>
    <row r="27" spans="1:15" ht="33" customHeight="1" x14ac:dyDescent="0.3">
      <c r="A27" s="22" t="s">
        <v>248</v>
      </c>
      <c r="B27" s="64" t="s">
        <v>163</v>
      </c>
      <c r="C27" s="65"/>
      <c r="D27" s="66"/>
      <c r="E27" s="32" t="b">
        <v>0</v>
      </c>
      <c r="F27" s="34"/>
      <c r="G27" s="34" t="b">
        <v>0</v>
      </c>
      <c r="H27" s="5">
        <f>IF(G27,0,2)</f>
        <v>2</v>
      </c>
      <c r="I27" s="5">
        <f>IF(H27=0,0,IF(E27=TRUE,2,0))</f>
        <v>0</v>
      </c>
    </row>
    <row r="28" spans="1:15" ht="33" customHeight="1" thickBot="1" x14ac:dyDescent="0.35">
      <c r="A28" s="22" t="s">
        <v>247</v>
      </c>
      <c r="B28" s="86" t="s">
        <v>157</v>
      </c>
      <c r="C28" s="62"/>
      <c r="D28" s="87"/>
      <c r="E28" s="35" t="b">
        <v>0</v>
      </c>
      <c r="F28" s="33"/>
      <c r="G28" s="33" t="b">
        <v>0</v>
      </c>
      <c r="H28" s="38">
        <f>IF(G28,0,4)</f>
        <v>4</v>
      </c>
      <c r="I28" s="5">
        <f>IF(H28=0,0,IF(E28=TRUE,4,0))</f>
        <v>0</v>
      </c>
      <c r="O28" s="36">
        <f>IF(G28,0,4)</f>
        <v>4</v>
      </c>
    </row>
    <row r="29" spans="1:15" ht="20.100000000000001" customHeight="1" thickBot="1" x14ac:dyDescent="0.35">
      <c r="A29" s="4"/>
      <c r="B29" s="119"/>
      <c r="C29" s="119"/>
      <c r="D29" s="120"/>
      <c r="E29" s="67" t="s">
        <v>20</v>
      </c>
      <c r="F29" s="67"/>
      <c r="G29" s="67"/>
      <c r="H29" s="6">
        <f>SUM(H20:H27,O28)</f>
        <v>26</v>
      </c>
      <c r="I29" s="6">
        <f>SUM(I20:I28)</f>
        <v>0</v>
      </c>
    </row>
    <row r="30" spans="1:15" ht="29.1" customHeight="1" x14ac:dyDescent="0.3">
      <c r="A30" s="27">
        <v>2</v>
      </c>
      <c r="B30" s="97" t="s">
        <v>21</v>
      </c>
      <c r="C30" s="98"/>
      <c r="D30" s="99"/>
      <c r="E30" s="29" t="s">
        <v>12</v>
      </c>
      <c r="F30" s="29" t="s">
        <v>13</v>
      </c>
      <c r="G30" s="29" t="s">
        <v>14</v>
      </c>
      <c r="H30" s="20" t="s">
        <v>15</v>
      </c>
      <c r="I30" s="20" t="s">
        <v>3</v>
      </c>
    </row>
    <row r="31" spans="1:15" ht="45.9" customHeight="1" x14ac:dyDescent="0.3">
      <c r="A31" s="22" t="s">
        <v>246</v>
      </c>
      <c r="B31" s="64" t="s">
        <v>169</v>
      </c>
      <c r="C31" s="65"/>
      <c r="D31" s="66"/>
      <c r="E31" s="33" t="b">
        <v>0</v>
      </c>
      <c r="F31" s="33"/>
      <c r="G31" s="33" t="b">
        <v>0</v>
      </c>
      <c r="H31" s="5">
        <f>IF(G31,0,2)</f>
        <v>2</v>
      </c>
      <c r="I31" s="5">
        <f>IF(H31=0,0,IF(E31=TRUE,2,0))</f>
        <v>0</v>
      </c>
    </row>
    <row r="32" spans="1:15" ht="33" customHeight="1" x14ac:dyDescent="0.3">
      <c r="A32" s="26" t="s">
        <v>245</v>
      </c>
      <c r="B32" s="64" t="s">
        <v>22</v>
      </c>
      <c r="C32" s="65"/>
      <c r="D32" s="66"/>
      <c r="E32" s="33" t="b">
        <v>0</v>
      </c>
      <c r="F32" s="33"/>
      <c r="G32" s="33" t="b">
        <v>0</v>
      </c>
      <c r="H32" s="5">
        <f>IF(G32,0,3)</f>
        <v>3</v>
      </c>
      <c r="I32" s="5">
        <f>IF(H32=0,0,IF(E32=TRUE,3,0))</f>
        <v>0</v>
      </c>
    </row>
    <row r="33" spans="1:9" ht="33" customHeight="1" thickBot="1" x14ac:dyDescent="0.35">
      <c r="A33" s="22" t="s">
        <v>244</v>
      </c>
      <c r="B33" s="64" t="s">
        <v>23</v>
      </c>
      <c r="C33" s="65"/>
      <c r="D33" s="66"/>
      <c r="E33" s="33" t="b">
        <v>0</v>
      </c>
      <c r="F33" s="33"/>
      <c r="G33" s="33" t="b">
        <v>0</v>
      </c>
      <c r="H33" s="5">
        <f>IF(G33,0,2)</f>
        <v>2</v>
      </c>
      <c r="I33" s="5">
        <f>IF(H33=0,0,IF(E33=TRUE,2,0))</f>
        <v>0</v>
      </c>
    </row>
    <row r="34" spans="1:9" ht="20.100000000000001" customHeight="1" thickBot="1" x14ac:dyDescent="0.35">
      <c r="A34" s="9"/>
      <c r="B34" s="62"/>
      <c r="C34" s="62"/>
      <c r="D34" s="63"/>
      <c r="E34" s="67" t="s">
        <v>20</v>
      </c>
      <c r="F34" s="67"/>
      <c r="G34" s="67"/>
      <c r="H34" s="6">
        <f>SUM(H31:H33)</f>
        <v>7</v>
      </c>
      <c r="I34" s="6">
        <f>SUM(I31:I33)</f>
        <v>0</v>
      </c>
    </row>
    <row r="35" spans="1:9" ht="29.1" customHeight="1" x14ac:dyDescent="0.3">
      <c r="A35" s="27">
        <v>3</v>
      </c>
      <c r="B35" s="97" t="s">
        <v>24</v>
      </c>
      <c r="C35" s="98"/>
      <c r="D35" s="99"/>
      <c r="E35" s="29" t="s">
        <v>12</v>
      </c>
      <c r="F35" s="29" t="s">
        <v>13</v>
      </c>
      <c r="G35" s="29" t="s">
        <v>14</v>
      </c>
      <c r="H35" s="19" t="s">
        <v>15</v>
      </c>
      <c r="I35" s="19" t="s">
        <v>3</v>
      </c>
    </row>
    <row r="36" spans="1:9" ht="45.9" customHeight="1" thickBot="1" x14ac:dyDescent="0.35">
      <c r="A36" s="22" t="s">
        <v>243</v>
      </c>
      <c r="B36" s="64" t="s">
        <v>132</v>
      </c>
      <c r="C36" s="65"/>
      <c r="D36" s="66"/>
      <c r="E36" s="33" t="b">
        <v>0</v>
      </c>
      <c r="F36" s="33"/>
      <c r="G36" s="33" t="b">
        <v>0</v>
      </c>
      <c r="H36" s="5">
        <f>IF(G36,0,2)</f>
        <v>2</v>
      </c>
      <c r="I36" s="5">
        <f>IF(H36=0,0,IF(E36=TRUE,2,0))</f>
        <v>0</v>
      </c>
    </row>
    <row r="37" spans="1:9" ht="20.100000000000001" customHeight="1" thickBot="1" x14ac:dyDescent="0.35">
      <c r="A37" s="9"/>
      <c r="B37" s="62"/>
      <c r="C37" s="62"/>
      <c r="D37" s="63"/>
      <c r="E37" s="67" t="s">
        <v>20</v>
      </c>
      <c r="F37" s="67"/>
      <c r="G37" s="67"/>
      <c r="H37" s="6">
        <f>SUM(H36)</f>
        <v>2</v>
      </c>
      <c r="I37" s="6">
        <f>SUM(I36)</f>
        <v>0</v>
      </c>
    </row>
    <row r="38" spans="1:9" ht="29.1" customHeight="1" x14ac:dyDescent="0.3">
      <c r="A38" s="27">
        <v>4</v>
      </c>
      <c r="B38" s="97" t="s">
        <v>186</v>
      </c>
      <c r="C38" s="98"/>
      <c r="D38" s="99"/>
      <c r="E38" s="29" t="s">
        <v>12</v>
      </c>
      <c r="F38" s="29" t="s">
        <v>13</v>
      </c>
      <c r="G38" s="29" t="s">
        <v>14</v>
      </c>
      <c r="H38" s="19" t="s">
        <v>15</v>
      </c>
      <c r="I38" s="19" t="s">
        <v>3</v>
      </c>
    </row>
    <row r="39" spans="1:9" ht="33" customHeight="1" x14ac:dyDescent="0.3">
      <c r="A39" s="22" t="s">
        <v>242</v>
      </c>
      <c r="B39" s="64" t="s">
        <v>167</v>
      </c>
      <c r="C39" s="65"/>
      <c r="D39" s="66"/>
      <c r="E39" s="33" t="b">
        <v>0</v>
      </c>
      <c r="F39" s="33"/>
      <c r="G39" s="33" t="b">
        <v>0</v>
      </c>
      <c r="H39" s="5">
        <f>IF(G39,0,3)</f>
        <v>3</v>
      </c>
      <c r="I39" s="5">
        <f>IF(H39=0,0,IF(E39=TRUE,3,0))</f>
        <v>0</v>
      </c>
    </row>
    <row r="40" spans="1:9" ht="33" customHeight="1" x14ac:dyDescent="0.3">
      <c r="A40" s="45" t="s">
        <v>241</v>
      </c>
      <c r="B40" s="77" t="s">
        <v>177</v>
      </c>
      <c r="C40" s="78"/>
      <c r="D40" s="79"/>
      <c r="E40" s="47" t="b">
        <v>0</v>
      </c>
      <c r="F40" s="47"/>
      <c r="G40" s="47" t="b">
        <v>0</v>
      </c>
      <c r="H40" s="46">
        <f>IF(G40,0,3)</f>
        <v>3</v>
      </c>
      <c r="I40" s="46">
        <f>IF(H40=0,0,IF(E40=TRUE,3,0))</f>
        <v>0</v>
      </c>
    </row>
    <row r="41" spans="1:9" ht="33" customHeight="1" x14ac:dyDescent="0.3">
      <c r="A41" s="45" t="s">
        <v>240</v>
      </c>
      <c r="B41" s="77" t="s">
        <v>196</v>
      </c>
      <c r="C41" s="78"/>
      <c r="D41" s="79"/>
      <c r="E41" s="47" t="b">
        <v>0</v>
      </c>
      <c r="F41" s="47" t="b">
        <v>0</v>
      </c>
      <c r="G41" s="47" t="b">
        <v>0</v>
      </c>
      <c r="H41" s="53">
        <f>IF(G41,0,4)</f>
        <v>4</v>
      </c>
      <c r="I41" s="46">
        <f>IF(H41=0,0,IF(E41=TRUE,4,0))</f>
        <v>0</v>
      </c>
    </row>
    <row r="42" spans="1:9" ht="45.9" customHeight="1" x14ac:dyDescent="0.3">
      <c r="A42" s="45" t="s">
        <v>239</v>
      </c>
      <c r="B42" s="74" t="s">
        <v>180</v>
      </c>
      <c r="C42" s="75"/>
      <c r="D42" s="76"/>
      <c r="E42" s="48" t="b">
        <v>0</v>
      </c>
      <c r="F42" s="49"/>
      <c r="G42" s="49" t="b">
        <v>0</v>
      </c>
      <c r="H42" s="46">
        <f>IF(G42,0,2)</f>
        <v>2</v>
      </c>
      <c r="I42" s="46">
        <f>IF(H42=0,0,IF(E42=TRUE,2,0))</f>
        <v>0</v>
      </c>
    </row>
    <row r="43" spans="1:9" ht="33" customHeight="1" x14ac:dyDescent="0.3">
      <c r="A43" s="45" t="s">
        <v>238</v>
      </c>
      <c r="B43" s="77" t="s">
        <v>181</v>
      </c>
      <c r="C43" s="78"/>
      <c r="D43" s="79"/>
      <c r="E43" s="48" t="b">
        <v>0</v>
      </c>
      <c r="F43" s="49" t="b">
        <v>0</v>
      </c>
      <c r="G43" s="49" t="b">
        <v>0</v>
      </c>
      <c r="H43" s="46">
        <f>IF(G43,0,3)</f>
        <v>3</v>
      </c>
      <c r="I43" s="46">
        <f>IF(H43=0,0,IF(E43=TRUE,3,0))</f>
        <v>0</v>
      </c>
    </row>
    <row r="44" spans="1:9" ht="33" customHeight="1" thickBot="1" x14ac:dyDescent="0.35">
      <c r="A44" s="22" t="s">
        <v>237</v>
      </c>
      <c r="B44" s="64" t="s">
        <v>182</v>
      </c>
      <c r="C44" s="65"/>
      <c r="D44" s="66"/>
      <c r="E44" s="33" t="b">
        <v>0</v>
      </c>
      <c r="F44" s="33" t="b">
        <v>0</v>
      </c>
      <c r="G44" s="33" t="b">
        <v>0</v>
      </c>
      <c r="H44" s="5">
        <f>IF(G44,0,2)</f>
        <v>2</v>
      </c>
      <c r="I44" s="5">
        <f>IF(H44=0,0,IF(E44=TRUE,2,0))</f>
        <v>0</v>
      </c>
    </row>
    <row r="45" spans="1:9" ht="20.100000000000001" customHeight="1" thickBot="1" x14ac:dyDescent="0.35">
      <c r="A45" s="9"/>
      <c r="B45" s="62"/>
      <c r="C45" s="62"/>
      <c r="D45" s="63"/>
      <c r="E45" s="67" t="s">
        <v>20</v>
      </c>
      <c r="F45" s="67"/>
      <c r="G45" s="67"/>
      <c r="H45" s="6">
        <f>SUM(H39:H44)</f>
        <v>17</v>
      </c>
      <c r="I45" s="6">
        <f>SUM(I39:I44)</f>
        <v>0</v>
      </c>
    </row>
    <row r="46" spans="1:9" ht="24.9" customHeight="1" thickBot="1" x14ac:dyDescent="0.35">
      <c r="A46" s="7"/>
      <c r="B46" s="100" t="s">
        <v>198</v>
      </c>
      <c r="C46" s="100"/>
      <c r="D46" s="100"/>
      <c r="E46" s="100"/>
      <c r="F46" s="100"/>
      <c r="G46" s="100"/>
      <c r="H46" s="101"/>
      <c r="I46" s="16">
        <f>SUM(I29,I34,I37,I45)</f>
        <v>0</v>
      </c>
    </row>
    <row r="47" spans="1:9" ht="24.9" customHeight="1" thickBot="1" x14ac:dyDescent="0.35">
      <c r="A47" s="7"/>
      <c r="B47" s="100" t="s">
        <v>199</v>
      </c>
      <c r="C47" s="121"/>
      <c r="D47" s="121"/>
      <c r="E47" s="121"/>
      <c r="F47" s="121"/>
      <c r="G47" s="121"/>
      <c r="H47" s="122"/>
      <c r="I47" s="16">
        <f>SUM(H29,H34,H37,H45)</f>
        <v>52</v>
      </c>
    </row>
    <row r="48" spans="1:9" ht="9.9" customHeight="1" x14ac:dyDescent="0.3">
      <c r="A48" s="10"/>
      <c r="B48" s="11"/>
      <c r="C48" s="11"/>
      <c r="D48" s="11"/>
      <c r="E48" s="11"/>
      <c r="F48" s="11"/>
      <c r="G48" s="11"/>
      <c r="H48" s="15"/>
      <c r="I48" s="15"/>
    </row>
    <row r="49" spans="1:9" ht="20.100000000000001" customHeight="1" x14ac:dyDescent="0.3">
      <c r="A49" s="39" t="s">
        <v>25</v>
      </c>
      <c r="B49" s="88" t="s">
        <v>26</v>
      </c>
      <c r="C49" s="89"/>
      <c r="D49" s="89"/>
      <c r="E49" s="90"/>
      <c r="F49" s="90"/>
      <c r="G49" s="90"/>
      <c r="H49" s="90"/>
      <c r="I49" s="91"/>
    </row>
    <row r="50" spans="1:9" ht="29.1" customHeight="1" x14ac:dyDescent="0.3">
      <c r="A50" s="27">
        <v>5</v>
      </c>
      <c r="B50" s="97" t="s">
        <v>27</v>
      </c>
      <c r="C50" s="98"/>
      <c r="D50" s="99"/>
      <c r="E50" s="29" t="s">
        <v>12</v>
      </c>
      <c r="F50" s="29" t="s">
        <v>13</v>
      </c>
      <c r="G50" s="29" t="s">
        <v>14</v>
      </c>
      <c r="H50" s="19" t="s">
        <v>15</v>
      </c>
      <c r="I50" s="19" t="s">
        <v>3</v>
      </c>
    </row>
    <row r="51" spans="1:9" ht="33" customHeight="1" x14ac:dyDescent="0.3">
      <c r="A51" s="22" t="s">
        <v>230</v>
      </c>
      <c r="B51" s="64" t="s">
        <v>28</v>
      </c>
      <c r="C51" s="65"/>
      <c r="D51" s="66"/>
      <c r="E51" s="33" t="b">
        <v>0</v>
      </c>
      <c r="F51" s="33"/>
      <c r="G51" s="33" t="b">
        <v>0</v>
      </c>
      <c r="H51" s="5">
        <f>IF(G51,0,2)</f>
        <v>2</v>
      </c>
      <c r="I51" s="5">
        <f>IF(H51=0,0,IF(E51=TRUE,2,0))</f>
        <v>0</v>
      </c>
    </row>
    <row r="52" spans="1:9" ht="33" customHeight="1" x14ac:dyDescent="0.3">
      <c r="A52" s="22" t="s">
        <v>231</v>
      </c>
      <c r="B52" s="64" t="s">
        <v>149</v>
      </c>
      <c r="C52" s="65"/>
      <c r="D52" s="66"/>
      <c r="E52" s="33" t="b">
        <v>0</v>
      </c>
      <c r="F52" s="33"/>
      <c r="G52" s="33" t="b">
        <v>0</v>
      </c>
      <c r="H52" s="5">
        <f>IF(G52,0,2)</f>
        <v>2</v>
      </c>
      <c r="I52" s="5">
        <f>IF(H52=0,0,IF(E52=TRUE,2,0))</f>
        <v>0</v>
      </c>
    </row>
    <row r="53" spans="1:9" ht="33" customHeight="1" x14ac:dyDescent="0.3">
      <c r="A53" s="22" t="s">
        <v>232</v>
      </c>
      <c r="B53" s="64" t="s">
        <v>29</v>
      </c>
      <c r="C53" s="65"/>
      <c r="D53" s="66"/>
      <c r="E53" s="33" t="b">
        <v>0</v>
      </c>
      <c r="F53" s="33"/>
      <c r="G53" s="33" t="b">
        <v>0</v>
      </c>
      <c r="H53" s="5">
        <f>IF(G53,0,1)</f>
        <v>1</v>
      </c>
      <c r="I53" s="5">
        <f>IF(H53=0,0,IF(E53=TRUE,1,0))</f>
        <v>0</v>
      </c>
    </row>
    <row r="54" spans="1:9" ht="33" customHeight="1" x14ac:dyDescent="0.3">
      <c r="A54" s="22" t="s">
        <v>233</v>
      </c>
      <c r="B54" s="64" t="s">
        <v>30</v>
      </c>
      <c r="C54" s="65"/>
      <c r="D54" s="66"/>
      <c r="E54" s="33" t="b">
        <v>0</v>
      </c>
      <c r="F54" s="33"/>
      <c r="G54" s="33" t="b">
        <v>0</v>
      </c>
      <c r="H54" s="5">
        <f>IF(G54,0,1)</f>
        <v>1</v>
      </c>
      <c r="I54" s="5">
        <f>IF(H54=0,0,IF(E54=TRUE,1,0))</f>
        <v>0</v>
      </c>
    </row>
    <row r="55" spans="1:9" ht="33" customHeight="1" x14ac:dyDescent="0.3">
      <c r="A55" s="22" t="s">
        <v>234</v>
      </c>
      <c r="B55" s="64" t="s">
        <v>31</v>
      </c>
      <c r="C55" s="65"/>
      <c r="D55" s="66"/>
      <c r="E55" s="33" t="b">
        <v>0</v>
      </c>
      <c r="F55" s="33"/>
      <c r="G55" s="33" t="b">
        <v>0</v>
      </c>
      <c r="H55" s="5">
        <f>IF(G55,0,1)</f>
        <v>1</v>
      </c>
      <c r="I55" s="5">
        <f>IF(H55=0,0,IF(E55=TRUE,1,0))</f>
        <v>0</v>
      </c>
    </row>
    <row r="56" spans="1:9" ht="33" customHeight="1" x14ac:dyDescent="0.3">
      <c r="A56" s="22" t="s">
        <v>235</v>
      </c>
      <c r="B56" s="64" t="s">
        <v>32</v>
      </c>
      <c r="C56" s="65"/>
      <c r="D56" s="66"/>
      <c r="E56" s="33" t="b">
        <v>0</v>
      </c>
      <c r="F56" s="33"/>
      <c r="G56" s="33" t="b">
        <v>0</v>
      </c>
      <c r="H56" s="5">
        <f>IF(G56,0,2)</f>
        <v>2</v>
      </c>
      <c r="I56" s="5">
        <f>IF(H56=0,0,IF(E56=TRUE,2,0))</f>
        <v>0</v>
      </c>
    </row>
    <row r="57" spans="1:9" ht="33" customHeight="1" thickBot="1" x14ac:dyDescent="0.35">
      <c r="A57" s="22" t="s">
        <v>236</v>
      </c>
      <c r="B57" s="64" t="s">
        <v>33</v>
      </c>
      <c r="C57" s="65"/>
      <c r="D57" s="66"/>
      <c r="E57" s="33" t="b">
        <v>0</v>
      </c>
      <c r="F57" s="33"/>
      <c r="G57" s="33" t="b">
        <v>0</v>
      </c>
      <c r="H57" s="5">
        <f>IF(G57,0,3)</f>
        <v>3</v>
      </c>
      <c r="I57" s="5">
        <f>IF(H57=0,0,IF(E57=TRUE,3,0))</f>
        <v>0</v>
      </c>
    </row>
    <row r="58" spans="1:9" ht="20.100000000000001" customHeight="1" thickBot="1" x14ac:dyDescent="0.35">
      <c r="A58" s="4"/>
      <c r="B58" s="65"/>
      <c r="C58" s="65"/>
      <c r="D58" s="114"/>
      <c r="E58" s="67" t="s">
        <v>20</v>
      </c>
      <c r="F58" s="67"/>
      <c r="G58" s="67"/>
      <c r="H58" s="6">
        <f>SUM(H51:H57)</f>
        <v>12</v>
      </c>
      <c r="I58" s="6">
        <f>SUM(I51:I57)</f>
        <v>0</v>
      </c>
    </row>
    <row r="59" spans="1:9" ht="29.1" customHeight="1" x14ac:dyDescent="0.3">
      <c r="A59" s="27">
        <v>6</v>
      </c>
      <c r="B59" s="97" t="s">
        <v>34</v>
      </c>
      <c r="C59" s="98"/>
      <c r="D59" s="99"/>
      <c r="E59" s="29" t="s">
        <v>12</v>
      </c>
      <c r="F59" s="29" t="s">
        <v>13</v>
      </c>
      <c r="G59" s="29" t="s">
        <v>14</v>
      </c>
      <c r="H59" s="19" t="s">
        <v>15</v>
      </c>
      <c r="I59" s="19" t="s">
        <v>3</v>
      </c>
    </row>
    <row r="60" spans="1:9" ht="33" customHeight="1" x14ac:dyDescent="0.3">
      <c r="A60" s="22" t="s">
        <v>229</v>
      </c>
      <c r="B60" s="64" t="s">
        <v>164</v>
      </c>
      <c r="C60" s="65"/>
      <c r="D60" s="66"/>
      <c r="E60" s="33" t="b">
        <v>0</v>
      </c>
      <c r="F60" s="33"/>
      <c r="G60" s="33" t="b">
        <v>0</v>
      </c>
      <c r="H60" s="5">
        <f>IF(G60,0,3)</f>
        <v>3</v>
      </c>
      <c r="I60" s="5">
        <f>IF(H60=0,0,IF(E60=TRUE,3,0))</f>
        <v>0</v>
      </c>
    </row>
    <row r="61" spans="1:9" ht="33" customHeight="1" x14ac:dyDescent="0.3">
      <c r="A61" s="22" t="s">
        <v>228</v>
      </c>
      <c r="B61" s="64" t="s">
        <v>35</v>
      </c>
      <c r="C61" s="65"/>
      <c r="D61" s="66"/>
      <c r="E61" s="33" t="b">
        <v>0</v>
      </c>
      <c r="F61" s="33"/>
      <c r="G61" s="33" t="b">
        <v>0</v>
      </c>
      <c r="H61" s="5">
        <f>IF(G61,0,2)</f>
        <v>2</v>
      </c>
      <c r="I61" s="5">
        <f>IF(H61=0,0,IF(E61=TRUE,2,0))</f>
        <v>0</v>
      </c>
    </row>
    <row r="62" spans="1:9" ht="33" customHeight="1" x14ac:dyDescent="0.3">
      <c r="A62" s="45" t="s">
        <v>227</v>
      </c>
      <c r="B62" s="77" t="s">
        <v>178</v>
      </c>
      <c r="C62" s="78"/>
      <c r="D62" s="79"/>
      <c r="E62" s="47" t="b">
        <v>0</v>
      </c>
      <c r="F62" s="47"/>
      <c r="G62" s="47" t="b">
        <v>0</v>
      </c>
      <c r="H62" s="46">
        <f>IF(G62,0,3)</f>
        <v>3</v>
      </c>
      <c r="I62" s="46">
        <f>IF(H62=0,0,IF(E62=TRUE,3,0))</f>
        <v>0</v>
      </c>
    </row>
    <row r="63" spans="1:9" ht="33" customHeight="1" x14ac:dyDescent="0.3">
      <c r="A63" s="22" t="s">
        <v>226</v>
      </c>
      <c r="B63" s="64" t="s">
        <v>36</v>
      </c>
      <c r="C63" s="65"/>
      <c r="D63" s="66"/>
      <c r="E63" s="33" t="b">
        <v>0</v>
      </c>
      <c r="F63" s="33"/>
      <c r="G63" s="33" t="b">
        <v>0</v>
      </c>
      <c r="H63" s="5">
        <f>IF(G63,0,2)</f>
        <v>2</v>
      </c>
      <c r="I63" s="5">
        <f>IF(H63=0,0,IF(E63=TRUE,2,0))</f>
        <v>0</v>
      </c>
    </row>
    <row r="64" spans="1:9" ht="33" customHeight="1" x14ac:dyDescent="0.3">
      <c r="A64" s="22" t="s">
        <v>225</v>
      </c>
      <c r="B64" s="64" t="s">
        <v>206</v>
      </c>
      <c r="C64" s="65"/>
      <c r="D64" s="66"/>
      <c r="E64" s="33" t="b">
        <v>0</v>
      </c>
      <c r="F64" s="33"/>
      <c r="G64" s="33" t="b">
        <v>0</v>
      </c>
      <c r="H64" s="5">
        <f>IF(G64,0,3)</f>
        <v>3</v>
      </c>
      <c r="I64" s="5">
        <f>IF(H64=0,0,IF(E64=TRUE,3,0))</f>
        <v>0</v>
      </c>
    </row>
    <row r="65" spans="1:15" ht="33" customHeight="1" x14ac:dyDescent="0.3">
      <c r="A65" s="22" t="s">
        <v>224</v>
      </c>
      <c r="B65" s="64" t="s">
        <v>207</v>
      </c>
      <c r="C65" s="65"/>
      <c r="D65" s="66"/>
      <c r="E65" s="33" t="b">
        <v>0</v>
      </c>
      <c r="F65" s="33"/>
      <c r="G65" s="33" t="b">
        <v>0</v>
      </c>
      <c r="H65" s="5">
        <f>IF(G65,0,3)</f>
        <v>3</v>
      </c>
      <c r="I65" s="5">
        <f>IF(H65=0,0,IF(E65=TRUE,3,0))</f>
        <v>0</v>
      </c>
    </row>
    <row r="66" spans="1:15" ht="33" customHeight="1" x14ac:dyDescent="0.3">
      <c r="A66" s="22" t="s">
        <v>223</v>
      </c>
      <c r="B66" s="64" t="s">
        <v>37</v>
      </c>
      <c r="C66" s="65"/>
      <c r="D66" s="66"/>
      <c r="E66" s="33" t="b">
        <v>0</v>
      </c>
      <c r="F66" s="33"/>
      <c r="G66" s="33" t="b">
        <v>0</v>
      </c>
      <c r="H66" s="5">
        <f>IF(G66,0,2)</f>
        <v>2</v>
      </c>
      <c r="I66" s="5">
        <f>IF(H66=0,0,IF(E66=TRUE,2,0))</f>
        <v>0</v>
      </c>
    </row>
    <row r="67" spans="1:15" ht="33" customHeight="1" thickBot="1" x14ac:dyDescent="0.35">
      <c r="A67" s="45" t="s">
        <v>222</v>
      </c>
      <c r="B67" s="77" t="s">
        <v>205</v>
      </c>
      <c r="C67" s="78"/>
      <c r="D67" s="79"/>
      <c r="E67" s="47" t="b">
        <v>0</v>
      </c>
      <c r="F67" s="47"/>
      <c r="G67" s="47" t="b">
        <v>0</v>
      </c>
      <c r="H67" s="46">
        <f>IF(G67,0,2)</f>
        <v>2</v>
      </c>
      <c r="I67" s="46">
        <f>IF(H67=0,0,IF(E67=TRUE,2,0))</f>
        <v>0</v>
      </c>
    </row>
    <row r="68" spans="1:15" ht="20.100000000000001" customHeight="1" thickBot="1" x14ac:dyDescent="0.35">
      <c r="A68" s="9"/>
      <c r="B68" s="62"/>
      <c r="C68" s="62"/>
      <c r="D68" s="63"/>
      <c r="E68" s="67" t="s">
        <v>20</v>
      </c>
      <c r="F68" s="67"/>
      <c r="G68" s="67"/>
      <c r="H68" s="6">
        <f>SUM(H60:H67)</f>
        <v>20</v>
      </c>
      <c r="I68" s="6">
        <f>SUM(I60:I67)</f>
        <v>0</v>
      </c>
    </row>
    <row r="69" spans="1:15" ht="29.1" customHeight="1" x14ac:dyDescent="0.3">
      <c r="A69" s="27">
        <v>7</v>
      </c>
      <c r="B69" s="97" t="s">
        <v>38</v>
      </c>
      <c r="C69" s="98"/>
      <c r="D69" s="99"/>
      <c r="E69" s="29" t="s">
        <v>12</v>
      </c>
      <c r="F69" s="29" t="s">
        <v>13</v>
      </c>
      <c r="G69" s="29" t="s">
        <v>14</v>
      </c>
      <c r="H69" s="19" t="s">
        <v>15</v>
      </c>
      <c r="I69" s="19" t="s">
        <v>3</v>
      </c>
    </row>
    <row r="70" spans="1:15" ht="33" customHeight="1" x14ac:dyDescent="0.3">
      <c r="A70" s="22" t="s">
        <v>221</v>
      </c>
      <c r="B70" s="92" t="s">
        <v>158</v>
      </c>
      <c r="C70" s="92"/>
      <c r="D70" s="92"/>
      <c r="E70" s="33" t="b">
        <v>0</v>
      </c>
      <c r="F70" s="33"/>
      <c r="G70" s="33" t="b">
        <v>0</v>
      </c>
      <c r="H70" s="5">
        <f>IF(G70,0,2)</f>
        <v>2</v>
      </c>
      <c r="I70" s="5">
        <f>IF(H70=0,0,IF(E70=TRUE,2,0))</f>
        <v>0</v>
      </c>
    </row>
    <row r="71" spans="1:15" ht="33" customHeight="1" x14ac:dyDescent="0.3">
      <c r="A71" s="45" t="s">
        <v>220</v>
      </c>
      <c r="B71" s="74" t="s">
        <v>159</v>
      </c>
      <c r="C71" s="75"/>
      <c r="D71" s="76"/>
      <c r="E71" s="47" t="b">
        <v>0</v>
      </c>
      <c r="F71" s="47"/>
      <c r="G71" s="47" t="b">
        <v>0</v>
      </c>
      <c r="H71" s="46">
        <f>IF(G71,0,2)</f>
        <v>2</v>
      </c>
      <c r="I71" s="46">
        <f>IF(H71=0,0,IF(E71=TRUE,2,0))</f>
        <v>0</v>
      </c>
    </row>
    <row r="72" spans="1:15" ht="33" customHeight="1" x14ac:dyDescent="0.3">
      <c r="A72" s="22" t="s">
        <v>219</v>
      </c>
      <c r="B72" s="64" t="s">
        <v>39</v>
      </c>
      <c r="C72" s="65"/>
      <c r="D72" s="66"/>
      <c r="E72" s="33" t="b">
        <v>0</v>
      </c>
      <c r="F72" s="33"/>
      <c r="G72" s="33" t="b">
        <v>0</v>
      </c>
      <c r="H72" s="38">
        <f>IF(G72,0,4)</f>
        <v>4</v>
      </c>
      <c r="I72" s="5">
        <f>IF(H72=0,0,IF(E72=TRUE,4,0))</f>
        <v>0</v>
      </c>
      <c r="O72" s="36"/>
    </row>
    <row r="73" spans="1:15" ht="45.9" customHeight="1" thickBot="1" x14ac:dyDescent="0.35">
      <c r="A73" s="22" t="s">
        <v>218</v>
      </c>
      <c r="B73" s="64" t="s">
        <v>154</v>
      </c>
      <c r="C73" s="65"/>
      <c r="D73" s="66"/>
      <c r="E73" s="33" t="b">
        <v>0</v>
      </c>
      <c r="F73" s="33"/>
      <c r="G73" s="33" t="b">
        <v>0</v>
      </c>
      <c r="H73" s="52">
        <f>IF(G73,0,4)</f>
        <v>4</v>
      </c>
      <c r="I73" s="5">
        <f>IF(H73=0,0,IF(E73=TRUE,4,0))</f>
        <v>0</v>
      </c>
      <c r="O73" s="36">
        <f>IF(G73,0,4)</f>
        <v>4</v>
      </c>
    </row>
    <row r="74" spans="1:15" ht="20.100000000000001" customHeight="1" thickBot="1" x14ac:dyDescent="0.35">
      <c r="A74" s="7"/>
      <c r="B74" s="92"/>
      <c r="C74" s="92"/>
      <c r="D74" s="93"/>
      <c r="E74" s="67" t="s">
        <v>20</v>
      </c>
      <c r="F74" s="67"/>
      <c r="G74" s="67"/>
      <c r="H74" s="6">
        <f>SUM(H70:H73)</f>
        <v>12</v>
      </c>
      <c r="I74" s="6">
        <f>SUM(I70:I73)</f>
        <v>0</v>
      </c>
    </row>
    <row r="75" spans="1:15" ht="24.9" customHeight="1" thickBot="1" x14ac:dyDescent="0.35">
      <c r="A75" s="7"/>
      <c r="B75" s="100" t="s">
        <v>40</v>
      </c>
      <c r="C75" s="100"/>
      <c r="D75" s="100"/>
      <c r="E75" s="100"/>
      <c r="F75" s="100"/>
      <c r="G75" s="100"/>
      <c r="H75" s="101"/>
      <c r="I75" s="16">
        <f>SUM(I74,I68,I58)</f>
        <v>0</v>
      </c>
    </row>
    <row r="76" spans="1:15" ht="24.9" customHeight="1" thickBot="1" x14ac:dyDescent="0.35">
      <c r="A76" s="7"/>
      <c r="B76" s="100" t="s">
        <v>41</v>
      </c>
      <c r="C76" s="100"/>
      <c r="D76" s="100"/>
      <c r="E76" s="100"/>
      <c r="F76" s="100"/>
      <c r="G76" s="100"/>
      <c r="H76" s="101"/>
      <c r="I76" s="16">
        <f>SUM(H74,H68,H58)</f>
        <v>44</v>
      </c>
    </row>
    <row r="77" spans="1:15" ht="9.9" customHeight="1" x14ac:dyDescent="0.3">
      <c r="A77" s="7"/>
      <c r="B77" s="13"/>
      <c r="C77" s="13"/>
      <c r="D77" s="13"/>
      <c r="E77" s="13"/>
      <c r="F77" s="13"/>
      <c r="G77" s="13"/>
      <c r="I77" s="8"/>
    </row>
    <row r="78" spans="1:15" ht="20.100000000000001" customHeight="1" x14ac:dyDescent="0.3">
      <c r="A78" s="39" t="s">
        <v>42</v>
      </c>
      <c r="B78" s="88" t="s">
        <v>43</v>
      </c>
      <c r="C78" s="89"/>
      <c r="D78" s="89"/>
      <c r="E78" s="90"/>
      <c r="F78" s="90"/>
      <c r="G78" s="90"/>
      <c r="H78" s="90"/>
      <c r="I78" s="91"/>
    </row>
    <row r="79" spans="1:15" ht="29.1" customHeight="1" x14ac:dyDescent="0.3">
      <c r="A79" s="27">
        <v>8</v>
      </c>
      <c r="B79" s="97" t="s">
        <v>27</v>
      </c>
      <c r="C79" s="98"/>
      <c r="D79" s="99"/>
      <c r="E79" s="29" t="s">
        <v>12</v>
      </c>
      <c r="F79" s="29" t="s">
        <v>13</v>
      </c>
      <c r="G79" s="29" t="s">
        <v>14</v>
      </c>
      <c r="H79" s="19" t="s">
        <v>15</v>
      </c>
      <c r="I79" s="19" t="s">
        <v>3</v>
      </c>
    </row>
    <row r="80" spans="1:15" ht="33" customHeight="1" x14ac:dyDescent="0.3">
      <c r="A80" s="22" t="s">
        <v>217</v>
      </c>
      <c r="B80" s="64" t="s">
        <v>44</v>
      </c>
      <c r="C80" s="65"/>
      <c r="D80" s="66"/>
      <c r="E80" s="33" t="b">
        <v>0</v>
      </c>
      <c r="F80" s="33"/>
      <c r="G80" s="33" t="b">
        <v>0</v>
      </c>
      <c r="H80" s="5">
        <f>IF(G80,0,2)</f>
        <v>2</v>
      </c>
      <c r="I80" s="5">
        <f>IF(H80=0,0,IF(E80=TRUE,2,0))</f>
        <v>0</v>
      </c>
    </row>
    <row r="81" spans="1:15" ht="33" customHeight="1" thickBot="1" x14ac:dyDescent="0.35">
      <c r="A81" s="22" t="s">
        <v>216</v>
      </c>
      <c r="B81" s="64" t="s">
        <v>133</v>
      </c>
      <c r="C81" s="65"/>
      <c r="D81" s="66"/>
      <c r="E81" s="37" t="b">
        <v>0</v>
      </c>
      <c r="F81" s="37"/>
      <c r="G81" s="37" t="b">
        <v>0</v>
      </c>
      <c r="H81" s="5">
        <f>IF(G81,0,3)</f>
        <v>3</v>
      </c>
      <c r="I81" s="5">
        <f>IF(H81=0,0,IF(E81=TRUE,3,0))</f>
        <v>0</v>
      </c>
    </row>
    <row r="82" spans="1:15" ht="20.100000000000001" customHeight="1" thickBot="1" x14ac:dyDescent="0.35">
      <c r="A82" s="4"/>
      <c r="B82" s="65"/>
      <c r="C82" s="65"/>
      <c r="D82" s="114"/>
      <c r="E82" s="67" t="s">
        <v>20</v>
      </c>
      <c r="F82" s="67"/>
      <c r="G82" s="67"/>
      <c r="H82" s="6">
        <f>SUM(H80:H81)</f>
        <v>5</v>
      </c>
      <c r="I82" s="6">
        <f>SUM(I80:I81)</f>
        <v>0</v>
      </c>
    </row>
    <row r="83" spans="1:15" ht="29.1" customHeight="1" x14ac:dyDescent="0.3">
      <c r="A83" s="27">
        <v>9</v>
      </c>
      <c r="B83" s="97" t="s">
        <v>45</v>
      </c>
      <c r="C83" s="98"/>
      <c r="D83" s="99"/>
      <c r="E83" s="29" t="s">
        <v>12</v>
      </c>
      <c r="F83" s="29" t="s">
        <v>13</v>
      </c>
      <c r="G83" s="29" t="s">
        <v>14</v>
      </c>
      <c r="H83" s="19" t="s">
        <v>15</v>
      </c>
      <c r="I83" s="19" t="s">
        <v>3</v>
      </c>
    </row>
    <row r="84" spans="1:15" ht="33" customHeight="1" x14ac:dyDescent="0.3">
      <c r="A84" s="24" t="s">
        <v>215</v>
      </c>
      <c r="B84" s="64" t="s">
        <v>170</v>
      </c>
      <c r="C84" s="65"/>
      <c r="D84" s="66"/>
      <c r="E84" s="33" t="b">
        <v>0</v>
      </c>
      <c r="F84" s="33"/>
      <c r="G84" s="33" t="b">
        <v>0</v>
      </c>
      <c r="H84" s="38">
        <f>IF(G84,0,4)</f>
        <v>4</v>
      </c>
      <c r="I84" s="5">
        <f>IF(H84=0,0,IF(E84=TRUE,4,0))</f>
        <v>0</v>
      </c>
      <c r="O84" s="36">
        <f>IF(G84,0,4)</f>
        <v>4</v>
      </c>
    </row>
    <row r="85" spans="1:15" ht="33" customHeight="1" x14ac:dyDescent="0.3">
      <c r="A85" s="24" t="s">
        <v>214</v>
      </c>
      <c r="B85" s="64" t="s">
        <v>171</v>
      </c>
      <c r="C85" s="65"/>
      <c r="D85" s="66"/>
      <c r="E85" s="33" t="b">
        <v>0</v>
      </c>
      <c r="F85" s="33"/>
      <c r="G85" s="33" t="b">
        <v>0</v>
      </c>
      <c r="H85" s="5">
        <f>IF(G85,0,2)</f>
        <v>2</v>
      </c>
      <c r="I85" s="5">
        <f>IF(H85=0,0,IF(E85=TRUE,2,0))</f>
        <v>0</v>
      </c>
    </row>
    <row r="86" spans="1:15" ht="33" customHeight="1" x14ac:dyDescent="0.3">
      <c r="A86" s="24" t="s">
        <v>213</v>
      </c>
      <c r="B86" s="64" t="s">
        <v>46</v>
      </c>
      <c r="C86" s="65"/>
      <c r="D86" s="66"/>
      <c r="E86" s="33" t="b">
        <v>0</v>
      </c>
      <c r="F86" s="33"/>
      <c r="G86" s="33" t="b">
        <v>0</v>
      </c>
      <c r="H86" s="5">
        <f>IF(G86,0,1)</f>
        <v>1</v>
      </c>
      <c r="I86" s="5">
        <f>IF(H86=0,0,IF(E86=TRUE,1,0))</f>
        <v>0</v>
      </c>
    </row>
    <row r="87" spans="1:15" ht="33" customHeight="1" x14ac:dyDescent="0.3">
      <c r="A87" s="24" t="s">
        <v>212</v>
      </c>
      <c r="B87" s="64" t="s">
        <v>47</v>
      </c>
      <c r="C87" s="65"/>
      <c r="D87" s="66"/>
      <c r="E87" s="33" t="b">
        <v>0</v>
      </c>
      <c r="F87" s="33"/>
      <c r="G87" s="33" t="b">
        <v>0</v>
      </c>
      <c r="H87" s="53">
        <f>IF(G87,0,4)</f>
        <v>4</v>
      </c>
      <c r="I87" s="5">
        <f>IF(H87=0,0,IF(E87=TRUE,4,0))</f>
        <v>0</v>
      </c>
    </row>
    <row r="88" spans="1:15" ht="33" customHeight="1" x14ac:dyDescent="0.3">
      <c r="A88" s="24" t="s">
        <v>211</v>
      </c>
      <c r="B88" s="64" t="s">
        <v>48</v>
      </c>
      <c r="C88" s="65"/>
      <c r="D88" s="66"/>
      <c r="E88" s="33" t="b">
        <v>0</v>
      </c>
      <c r="F88" s="33"/>
      <c r="G88" s="33" t="b">
        <v>0</v>
      </c>
      <c r="H88" s="5">
        <f>IF(G88,0,1)</f>
        <v>1</v>
      </c>
      <c r="I88" s="5">
        <f>IF(H88=0,0,IF(E88=TRUE,1,0))</f>
        <v>0</v>
      </c>
    </row>
    <row r="89" spans="1:15" ht="33" customHeight="1" x14ac:dyDescent="0.3">
      <c r="A89" s="24" t="s">
        <v>210</v>
      </c>
      <c r="B89" s="83" t="s">
        <v>49</v>
      </c>
      <c r="C89" s="84"/>
      <c r="D89" s="85"/>
      <c r="E89" s="33" t="b">
        <v>0</v>
      </c>
      <c r="F89" s="33"/>
      <c r="G89" s="33" t="b">
        <v>0</v>
      </c>
      <c r="H89" s="5">
        <f>IF(G89,0,3)</f>
        <v>3</v>
      </c>
      <c r="I89" s="5">
        <f>IF(H89=0,0,IF(E89=TRUE,3,0))</f>
        <v>0</v>
      </c>
    </row>
    <row r="90" spans="1:15" ht="33" customHeight="1" x14ac:dyDescent="0.3">
      <c r="A90" s="24" t="s">
        <v>209</v>
      </c>
      <c r="B90" s="64" t="s">
        <v>50</v>
      </c>
      <c r="C90" s="65"/>
      <c r="D90" s="66"/>
      <c r="E90" s="33" t="b">
        <v>0</v>
      </c>
      <c r="F90" s="33"/>
      <c r="G90" s="33" t="b">
        <v>0</v>
      </c>
      <c r="H90" s="5">
        <f>IF(G90,0,2)</f>
        <v>2</v>
      </c>
      <c r="I90" s="5">
        <f>IF(H90=0,0,IF(E90=TRUE,2,0))</f>
        <v>0</v>
      </c>
    </row>
    <row r="91" spans="1:15" ht="33" customHeight="1" thickBot="1" x14ac:dyDescent="0.35">
      <c r="A91" s="24" t="s">
        <v>208</v>
      </c>
      <c r="B91" s="64" t="s">
        <v>51</v>
      </c>
      <c r="C91" s="65"/>
      <c r="D91" s="66"/>
      <c r="E91" s="33" t="b">
        <v>0</v>
      </c>
      <c r="F91" s="33"/>
      <c r="G91" s="33" t="b">
        <v>0</v>
      </c>
      <c r="H91" s="59">
        <f>IF(G91,0,4)</f>
        <v>4</v>
      </c>
      <c r="I91" s="5">
        <f>IF(H91=0,0,IF(E91=TRUE,4,0))</f>
        <v>0</v>
      </c>
    </row>
    <row r="92" spans="1:15" ht="20.100000000000001" customHeight="1" thickBot="1" x14ac:dyDescent="0.35">
      <c r="A92" s="9"/>
      <c r="B92" s="62"/>
      <c r="C92" s="62"/>
      <c r="D92" s="63"/>
      <c r="E92" s="67" t="s">
        <v>20</v>
      </c>
      <c r="F92" s="67"/>
      <c r="G92" s="67"/>
      <c r="H92" s="6">
        <f>SUM(H84:H91)</f>
        <v>21</v>
      </c>
      <c r="I92" s="6">
        <f>SUM(I84:I91)</f>
        <v>0</v>
      </c>
    </row>
    <row r="93" spans="1:15" ht="24.9" customHeight="1" thickBot="1" x14ac:dyDescent="0.35">
      <c r="A93" s="7"/>
      <c r="B93" s="100" t="s">
        <v>52</v>
      </c>
      <c r="C93" s="100"/>
      <c r="D93" s="100"/>
      <c r="E93" s="100"/>
      <c r="F93" s="100"/>
      <c r="G93" s="100"/>
      <c r="H93" s="101"/>
      <c r="I93" s="16">
        <f>SUM(I92,I82)</f>
        <v>0</v>
      </c>
    </row>
    <row r="94" spans="1:15" ht="24.9" customHeight="1" thickBot="1" x14ac:dyDescent="0.35">
      <c r="A94" s="7"/>
      <c r="B94" s="100" t="s">
        <v>53</v>
      </c>
      <c r="C94" s="100"/>
      <c r="D94" s="100"/>
      <c r="E94" s="100"/>
      <c r="F94" s="100"/>
      <c r="G94" s="100"/>
      <c r="H94" s="101"/>
      <c r="I94" s="16">
        <f>SUM(H92,H82)</f>
        <v>26</v>
      </c>
    </row>
    <row r="95" spans="1:15" ht="9.9" customHeight="1" x14ac:dyDescent="0.3">
      <c r="A95" s="10"/>
      <c r="B95" s="11"/>
      <c r="C95" s="11"/>
      <c r="D95" s="11"/>
      <c r="E95" s="11"/>
      <c r="F95" s="11"/>
      <c r="G95" s="11"/>
      <c r="H95" s="15"/>
      <c r="I95" s="3"/>
    </row>
    <row r="96" spans="1:15" ht="20.100000000000001" customHeight="1" x14ac:dyDescent="0.3">
      <c r="A96" s="39" t="s">
        <v>54</v>
      </c>
      <c r="B96" s="88" t="s">
        <v>24</v>
      </c>
      <c r="C96" s="89"/>
      <c r="D96" s="89"/>
      <c r="E96" s="90"/>
      <c r="F96" s="90"/>
      <c r="G96" s="90"/>
      <c r="H96" s="90"/>
      <c r="I96" s="91"/>
    </row>
    <row r="97" spans="1:9" ht="29.1" customHeight="1" x14ac:dyDescent="0.3">
      <c r="A97" s="27">
        <v>10</v>
      </c>
      <c r="B97" s="97" t="s">
        <v>55</v>
      </c>
      <c r="C97" s="98"/>
      <c r="D97" s="99"/>
      <c r="E97" s="29" t="s">
        <v>12</v>
      </c>
      <c r="F97" s="29" t="s">
        <v>13</v>
      </c>
      <c r="G97" s="29" t="s">
        <v>14</v>
      </c>
      <c r="H97" s="19" t="s">
        <v>15</v>
      </c>
      <c r="I97" s="19" t="s">
        <v>3</v>
      </c>
    </row>
    <row r="98" spans="1:9" ht="33" customHeight="1" x14ac:dyDescent="0.3">
      <c r="A98" s="22" t="s">
        <v>56</v>
      </c>
      <c r="B98" s="64" t="s">
        <v>57</v>
      </c>
      <c r="C98" s="65"/>
      <c r="D98" s="66"/>
      <c r="E98" s="33" t="b">
        <v>0</v>
      </c>
      <c r="F98" s="33"/>
      <c r="G98" s="33" t="b">
        <v>0</v>
      </c>
      <c r="H98" s="5">
        <f>IF(G98,0,1)</f>
        <v>1</v>
      </c>
      <c r="I98" s="5">
        <f>IF(H98=0,0,IF(E98=TRUE,1,0))</f>
        <v>0</v>
      </c>
    </row>
    <row r="99" spans="1:9" ht="33" customHeight="1" thickBot="1" x14ac:dyDescent="0.35">
      <c r="A99" s="22" t="s">
        <v>58</v>
      </c>
      <c r="B99" s="83" t="s">
        <v>59</v>
      </c>
      <c r="C99" s="65"/>
      <c r="D99" s="66"/>
      <c r="E99" s="33" t="b">
        <v>0</v>
      </c>
      <c r="F99" s="33"/>
      <c r="G99" s="33" t="b">
        <v>0</v>
      </c>
      <c r="H99" s="5">
        <f>IF(G99,0,2)</f>
        <v>2</v>
      </c>
      <c r="I99" s="5">
        <f>IF(H99=0,0,IF(E99=TRUE,2,0))</f>
        <v>0</v>
      </c>
    </row>
    <row r="100" spans="1:9" ht="20.100000000000001" customHeight="1" thickBot="1" x14ac:dyDescent="0.35">
      <c r="A100" s="4"/>
      <c r="B100" s="65"/>
      <c r="C100" s="65"/>
      <c r="D100" s="114"/>
      <c r="E100" s="67" t="s">
        <v>20</v>
      </c>
      <c r="F100" s="67"/>
      <c r="G100" s="67"/>
      <c r="H100" s="6">
        <f>SUM(H98:H99)</f>
        <v>3</v>
      </c>
      <c r="I100" s="6">
        <f>SUM(I98:I99)</f>
        <v>0</v>
      </c>
    </row>
    <row r="101" spans="1:9" ht="29.1" customHeight="1" x14ac:dyDescent="0.3">
      <c r="A101" s="27">
        <v>11</v>
      </c>
      <c r="B101" s="97" t="s">
        <v>60</v>
      </c>
      <c r="C101" s="98"/>
      <c r="D101" s="99"/>
      <c r="E101" s="29" t="s">
        <v>12</v>
      </c>
      <c r="F101" s="29" t="s">
        <v>13</v>
      </c>
      <c r="G101" s="29" t="s">
        <v>14</v>
      </c>
      <c r="H101" s="19" t="s">
        <v>15</v>
      </c>
      <c r="I101" s="19" t="s">
        <v>3</v>
      </c>
    </row>
    <row r="102" spans="1:9" ht="33" customHeight="1" x14ac:dyDescent="0.3">
      <c r="A102" s="24" t="s">
        <v>61</v>
      </c>
      <c r="B102" s="64" t="s">
        <v>62</v>
      </c>
      <c r="C102" s="65"/>
      <c r="D102" s="66"/>
      <c r="E102" s="33" t="b">
        <v>0</v>
      </c>
      <c r="F102" s="33"/>
      <c r="G102" s="33" t="b">
        <v>0</v>
      </c>
      <c r="H102" s="5">
        <f>IF(G102,0,2)</f>
        <v>2</v>
      </c>
      <c r="I102" s="5">
        <f>IF(H102=0,0,IF(E102=TRUE,2,0))</f>
        <v>0</v>
      </c>
    </row>
    <row r="103" spans="1:9" ht="33" customHeight="1" x14ac:dyDescent="0.3">
      <c r="A103" s="24" t="s">
        <v>63</v>
      </c>
      <c r="B103" s="64" t="s">
        <v>64</v>
      </c>
      <c r="C103" s="65"/>
      <c r="D103" s="66"/>
      <c r="E103" s="33" t="b">
        <v>0</v>
      </c>
      <c r="F103" s="33"/>
      <c r="G103" s="33" t="b">
        <v>0</v>
      </c>
      <c r="H103" s="5">
        <f>IF(G103,0,1)</f>
        <v>1</v>
      </c>
      <c r="I103" s="5">
        <f>IF(H103=0,0,IF(E103=TRUE,1,0))</f>
        <v>0</v>
      </c>
    </row>
    <row r="104" spans="1:9" ht="33" customHeight="1" thickBot="1" x14ac:dyDescent="0.35">
      <c r="A104" s="24" t="s">
        <v>65</v>
      </c>
      <c r="B104" s="64" t="s">
        <v>66</v>
      </c>
      <c r="C104" s="65"/>
      <c r="D104" s="66"/>
      <c r="E104" s="33" t="b">
        <v>0</v>
      </c>
      <c r="F104" s="33"/>
      <c r="G104" s="33" t="b">
        <v>0</v>
      </c>
      <c r="H104" s="5">
        <f>IF(G104,0,3)</f>
        <v>3</v>
      </c>
      <c r="I104" s="5">
        <f>IF(H104=0,0,IF(E104=TRUE,3,0))</f>
        <v>0</v>
      </c>
    </row>
    <row r="105" spans="1:9" ht="20.100000000000001" customHeight="1" thickBot="1" x14ac:dyDescent="0.35">
      <c r="A105" s="9"/>
      <c r="B105" s="62"/>
      <c r="C105" s="62"/>
      <c r="D105" s="63"/>
      <c r="E105" s="67" t="s">
        <v>20</v>
      </c>
      <c r="F105" s="67"/>
      <c r="G105" s="67"/>
      <c r="H105" s="6">
        <f>SUM(H102:H104)</f>
        <v>6</v>
      </c>
      <c r="I105" s="6">
        <f>SUM(I102:I104)</f>
        <v>0</v>
      </c>
    </row>
    <row r="106" spans="1:9" ht="29.1" customHeight="1" x14ac:dyDescent="0.3">
      <c r="A106" s="27">
        <v>12</v>
      </c>
      <c r="B106" s="97" t="s">
        <v>67</v>
      </c>
      <c r="C106" s="98"/>
      <c r="D106" s="99"/>
      <c r="E106" s="29" t="s">
        <v>12</v>
      </c>
      <c r="F106" s="29" t="s">
        <v>13</v>
      </c>
      <c r="G106" s="29" t="s">
        <v>14</v>
      </c>
      <c r="H106" s="19" t="s">
        <v>15</v>
      </c>
      <c r="I106" s="19" t="s">
        <v>3</v>
      </c>
    </row>
    <row r="107" spans="1:9" ht="33" customHeight="1" x14ac:dyDescent="0.3">
      <c r="A107" s="22" t="s">
        <v>68</v>
      </c>
      <c r="B107" s="64" t="s">
        <v>148</v>
      </c>
      <c r="C107" s="65"/>
      <c r="D107" s="66"/>
      <c r="E107" s="33" t="b">
        <v>0</v>
      </c>
      <c r="F107" s="33"/>
      <c r="G107" s="33" t="b">
        <v>0</v>
      </c>
      <c r="H107" s="5">
        <f>IF(G107,0,1)</f>
        <v>1</v>
      </c>
      <c r="I107" s="5">
        <f>IF(H107=0,0,IF(E107=TRUE,1,0))</f>
        <v>0</v>
      </c>
    </row>
    <row r="108" spans="1:9" ht="33" customHeight="1" thickBot="1" x14ac:dyDescent="0.35">
      <c r="A108" s="22" t="s">
        <v>69</v>
      </c>
      <c r="B108" s="64" t="s">
        <v>134</v>
      </c>
      <c r="C108" s="65"/>
      <c r="D108" s="66"/>
      <c r="E108" s="33" t="b">
        <v>0</v>
      </c>
      <c r="F108" s="33"/>
      <c r="G108" s="33" t="b">
        <v>0</v>
      </c>
      <c r="H108" s="5">
        <f>IF(G108,0,1)</f>
        <v>1</v>
      </c>
      <c r="I108" s="5">
        <f>IF(H108=0,0,IF(E108=TRUE,1,0))</f>
        <v>0</v>
      </c>
    </row>
    <row r="109" spans="1:9" ht="20.100000000000001" customHeight="1" thickBot="1" x14ac:dyDescent="0.35">
      <c r="A109" s="9"/>
      <c r="B109" s="62"/>
      <c r="C109" s="62"/>
      <c r="D109" s="63"/>
      <c r="E109" s="67" t="s">
        <v>20</v>
      </c>
      <c r="F109" s="67"/>
      <c r="G109" s="67"/>
      <c r="H109" s="6">
        <f>SUM(H107:H108)</f>
        <v>2</v>
      </c>
      <c r="I109" s="6">
        <f>SUM(I107:I108)</f>
        <v>0</v>
      </c>
    </row>
    <row r="110" spans="1:9" ht="24.9" customHeight="1" thickBot="1" x14ac:dyDescent="0.35">
      <c r="A110" s="7"/>
      <c r="B110" s="100" t="s">
        <v>70</v>
      </c>
      <c r="C110" s="100"/>
      <c r="D110" s="100"/>
      <c r="E110" s="100"/>
      <c r="F110" s="100"/>
      <c r="G110" s="100"/>
      <c r="H110" s="101"/>
      <c r="I110" s="16">
        <f>SUM(I109,I105,I100)</f>
        <v>0</v>
      </c>
    </row>
    <row r="111" spans="1:9" ht="24.9" customHeight="1" thickBot="1" x14ac:dyDescent="0.35">
      <c r="A111" s="7"/>
      <c r="B111" s="100" t="s">
        <v>71</v>
      </c>
      <c r="C111" s="100"/>
      <c r="D111" s="100"/>
      <c r="E111" s="100"/>
      <c r="F111" s="100"/>
      <c r="G111" s="100"/>
      <c r="H111" s="101"/>
      <c r="I111" s="16">
        <f>SUM(H109,H105,H100)</f>
        <v>11</v>
      </c>
    </row>
    <row r="112" spans="1:9" ht="9.9" customHeight="1" x14ac:dyDescent="0.3">
      <c r="A112" s="7"/>
      <c r="B112" s="13"/>
      <c r="C112" s="13"/>
      <c r="D112" s="13"/>
      <c r="E112" s="13"/>
      <c r="F112" s="13"/>
      <c r="G112" s="13"/>
      <c r="I112" s="8"/>
    </row>
    <row r="113" spans="1:9" ht="20.100000000000001" customHeight="1" x14ac:dyDescent="0.3">
      <c r="A113" s="39" t="s">
        <v>72</v>
      </c>
      <c r="B113" s="88" t="s">
        <v>73</v>
      </c>
      <c r="C113" s="89"/>
      <c r="D113" s="89"/>
      <c r="E113" s="90"/>
      <c r="F113" s="90"/>
      <c r="G113" s="90"/>
      <c r="H113" s="90"/>
      <c r="I113" s="91"/>
    </row>
    <row r="114" spans="1:9" ht="29.1" customHeight="1" x14ac:dyDescent="0.3">
      <c r="A114" s="27">
        <v>13</v>
      </c>
      <c r="B114" s="97" t="s">
        <v>74</v>
      </c>
      <c r="C114" s="98"/>
      <c r="D114" s="99"/>
      <c r="E114" s="29" t="s">
        <v>12</v>
      </c>
      <c r="F114" s="29" t="s">
        <v>13</v>
      </c>
      <c r="G114" s="29" t="s">
        <v>14</v>
      </c>
      <c r="H114" s="19" t="s">
        <v>15</v>
      </c>
      <c r="I114" s="19" t="s">
        <v>3</v>
      </c>
    </row>
    <row r="115" spans="1:9" ht="45.9" customHeight="1" x14ac:dyDescent="0.3">
      <c r="A115" s="45" t="s">
        <v>75</v>
      </c>
      <c r="B115" s="94" t="s">
        <v>156</v>
      </c>
      <c r="C115" s="95"/>
      <c r="D115" s="96"/>
      <c r="E115" s="47" t="b">
        <v>0</v>
      </c>
      <c r="F115" s="47"/>
      <c r="G115" s="47" t="b">
        <v>0</v>
      </c>
      <c r="H115" s="60">
        <f>IF(G115,0,4)</f>
        <v>4</v>
      </c>
      <c r="I115" s="46">
        <f>IF(H115=0,0,IF(E115=TRUE,4,0))</f>
        <v>0</v>
      </c>
    </row>
    <row r="116" spans="1:9" ht="33" customHeight="1" x14ac:dyDescent="0.3">
      <c r="A116" s="22" t="s">
        <v>76</v>
      </c>
      <c r="B116" s="64" t="s">
        <v>135</v>
      </c>
      <c r="C116" s="65"/>
      <c r="D116" s="66"/>
      <c r="E116" s="33" t="b">
        <v>0</v>
      </c>
      <c r="F116" s="33"/>
      <c r="G116" s="33" t="b">
        <v>0</v>
      </c>
      <c r="H116" s="5">
        <f>IF(G116,0,2)</f>
        <v>2</v>
      </c>
      <c r="I116" s="5">
        <f>IF(H116=0,0,IF(E116=TRUE,2,0))</f>
        <v>0</v>
      </c>
    </row>
    <row r="117" spans="1:9" ht="33" customHeight="1" x14ac:dyDescent="0.3">
      <c r="A117" s="22" t="s">
        <v>77</v>
      </c>
      <c r="B117" s="83" t="s">
        <v>147</v>
      </c>
      <c r="C117" s="84"/>
      <c r="D117" s="85"/>
      <c r="E117" s="44" t="b">
        <v>0</v>
      </c>
      <c r="F117" s="44"/>
      <c r="G117" s="44" t="b">
        <v>0</v>
      </c>
      <c r="H117" s="5">
        <f>IF(G117,0,2)</f>
        <v>2</v>
      </c>
      <c r="I117" s="5">
        <f>IF(H117=0,0,IF(E117=TRUE,2,0))</f>
        <v>0</v>
      </c>
    </row>
    <row r="118" spans="1:9" ht="33" customHeight="1" x14ac:dyDescent="0.3">
      <c r="A118" s="45" t="s">
        <v>78</v>
      </c>
      <c r="B118" s="117" t="s">
        <v>195</v>
      </c>
      <c r="C118" s="118"/>
      <c r="D118" s="118"/>
      <c r="E118" s="47" t="b">
        <v>0</v>
      </c>
      <c r="F118" s="47"/>
      <c r="G118" s="47" t="b">
        <v>0</v>
      </c>
      <c r="H118" s="46">
        <f>IF(G118,0,3)</f>
        <v>3</v>
      </c>
      <c r="I118" s="46">
        <f>IF(H118=0,0,IF(E118=TRUE,3,0))</f>
        <v>0</v>
      </c>
    </row>
    <row r="119" spans="1:9" ht="33" customHeight="1" x14ac:dyDescent="0.3">
      <c r="A119" s="22" t="s">
        <v>80</v>
      </c>
      <c r="B119" s="64" t="s">
        <v>79</v>
      </c>
      <c r="C119" s="65"/>
      <c r="D119" s="66"/>
      <c r="E119" s="33" t="b">
        <v>0</v>
      </c>
      <c r="F119" s="33"/>
      <c r="G119" s="33" t="b">
        <v>0</v>
      </c>
      <c r="H119" s="5">
        <f t="shared" ref="H119:H133" si="0">IF(G119,0,1)</f>
        <v>1</v>
      </c>
      <c r="I119" s="5">
        <f>IF(H119=0,0,IF(E119=TRUE,1,0))</f>
        <v>0</v>
      </c>
    </row>
    <row r="120" spans="1:9" ht="33" customHeight="1" x14ac:dyDescent="0.3">
      <c r="A120" s="22" t="s">
        <v>82</v>
      </c>
      <c r="B120" s="64" t="s">
        <v>81</v>
      </c>
      <c r="C120" s="65"/>
      <c r="D120" s="66"/>
      <c r="E120" s="33" t="b">
        <v>0</v>
      </c>
      <c r="F120" s="33"/>
      <c r="G120" s="33" t="b">
        <v>0</v>
      </c>
      <c r="H120" s="5">
        <f t="shared" si="0"/>
        <v>1</v>
      </c>
      <c r="I120" s="5">
        <f t="shared" ref="I120:I133" si="1">IF(H120=0,0,IF(E120=TRUE,1,0))</f>
        <v>0</v>
      </c>
    </row>
    <row r="121" spans="1:9" ht="33" customHeight="1" x14ac:dyDescent="0.3">
      <c r="A121" s="22" t="s">
        <v>84</v>
      </c>
      <c r="B121" s="64" t="s">
        <v>83</v>
      </c>
      <c r="C121" s="65"/>
      <c r="D121" s="66"/>
      <c r="E121" s="33" t="b">
        <v>0</v>
      </c>
      <c r="F121" s="33"/>
      <c r="G121" s="33" t="b">
        <v>0</v>
      </c>
      <c r="H121" s="5">
        <f t="shared" si="0"/>
        <v>1</v>
      </c>
      <c r="I121" s="5">
        <f t="shared" si="1"/>
        <v>0</v>
      </c>
    </row>
    <row r="122" spans="1:9" ht="33" customHeight="1" x14ac:dyDescent="0.3">
      <c r="A122" s="22" t="s">
        <v>86</v>
      </c>
      <c r="B122" s="64" t="s">
        <v>85</v>
      </c>
      <c r="C122" s="65"/>
      <c r="D122" s="66"/>
      <c r="E122" s="33" t="b">
        <v>0</v>
      </c>
      <c r="F122" s="33"/>
      <c r="G122" s="33" t="b">
        <v>0</v>
      </c>
      <c r="H122" s="5">
        <f t="shared" si="0"/>
        <v>1</v>
      </c>
      <c r="I122" s="5">
        <f t="shared" si="1"/>
        <v>0</v>
      </c>
    </row>
    <row r="123" spans="1:9" ht="33" customHeight="1" x14ac:dyDescent="0.3">
      <c r="A123" s="22" t="s">
        <v>87</v>
      </c>
      <c r="B123" s="83" t="s">
        <v>141</v>
      </c>
      <c r="C123" s="84"/>
      <c r="D123" s="85"/>
      <c r="E123" s="33" t="b">
        <v>0</v>
      </c>
      <c r="F123" s="33"/>
      <c r="G123" s="33" t="b">
        <v>0</v>
      </c>
      <c r="H123" s="5">
        <f t="shared" si="0"/>
        <v>1</v>
      </c>
      <c r="I123" s="5">
        <f t="shared" si="1"/>
        <v>0</v>
      </c>
    </row>
    <row r="124" spans="1:9" ht="33" customHeight="1" x14ac:dyDescent="0.3">
      <c r="A124" s="22" t="s">
        <v>89</v>
      </c>
      <c r="B124" s="64" t="s">
        <v>88</v>
      </c>
      <c r="C124" s="65"/>
      <c r="D124" s="66"/>
      <c r="E124" s="33" t="b">
        <v>0</v>
      </c>
      <c r="F124" s="33"/>
      <c r="G124" s="33" t="b">
        <v>0</v>
      </c>
      <c r="H124" s="5">
        <f t="shared" si="0"/>
        <v>1</v>
      </c>
      <c r="I124" s="5">
        <f t="shared" si="1"/>
        <v>0</v>
      </c>
    </row>
    <row r="125" spans="1:9" ht="33" customHeight="1" x14ac:dyDescent="0.3">
      <c r="A125" s="22" t="s">
        <v>91</v>
      </c>
      <c r="B125" s="83" t="s">
        <v>90</v>
      </c>
      <c r="C125" s="84"/>
      <c r="D125" s="85"/>
      <c r="E125" s="33" t="b">
        <v>0</v>
      </c>
      <c r="F125" s="33"/>
      <c r="G125" s="33" t="b">
        <v>0</v>
      </c>
      <c r="H125" s="5">
        <f t="shared" si="0"/>
        <v>1</v>
      </c>
      <c r="I125" s="5">
        <f t="shared" si="1"/>
        <v>0</v>
      </c>
    </row>
    <row r="126" spans="1:9" ht="33" customHeight="1" x14ac:dyDescent="0.3">
      <c r="A126" s="22" t="s">
        <v>93</v>
      </c>
      <c r="B126" s="64" t="s">
        <v>92</v>
      </c>
      <c r="C126" s="65"/>
      <c r="D126" s="66"/>
      <c r="E126" s="33" t="b">
        <v>0</v>
      </c>
      <c r="F126" s="33"/>
      <c r="G126" s="33" t="b">
        <v>0</v>
      </c>
      <c r="H126" s="5">
        <f t="shared" si="0"/>
        <v>1</v>
      </c>
      <c r="I126" s="5">
        <f t="shared" si="1"/>
        <v>0</v>
      </c>
    </row>
    <row r="127" spans="1:9" ht="33" customHeight="1" x14ac:dyDescent="0.3">
      <c r="A127" s="22" t="s">
        <v>95</v>
      </c>
      <c r="B127" s="64" t="s">
        <v>94</v>
      </c>
      <c r="C127" s="65"/>
      <c r="D127" s="66"/>
      <c r="E127" s="33" t="b">
        <v>0</v>
      </c>
      <c r="F127" s="33"/>
      <c r="G127" s="33" t="b">
        <v>0</v>
      </c>
      <c r="H127" s="5">
        <f t="shared" si="0"/>
        <v>1</v>
      </c>
      <c r="I127" s="5">
        <f t="shared" si="1"/>
        <v>0</v>
      </c>
    </row>
    <row r="128" spans="1:9" ht="33" customHeight="1" x14ac:dyDescent="0.3">
      <c r="A128" s="22" t="s">
        <v>96</v>
      </c>
      <c r="B128" s="64" t="s">
        <v>136</v>
      </c>
      <c r="C128" s="65"/>
      <c r="D128" s="66"/>
      <c r="E128" s="33" t="b">
        <v>0</v>
      </c>
      <c r="F128" s="33"/>
      <c r="G128" s="33" t="b">
        <v>0</v>
      </c>
      <c r="H128" s="5">
        <f t="shared" si="0"/>
        <v>1</v>
      </c>
      <c r="I128" s="5">
        <f t="shared" si="1"/>
        <v>0</v>
      </c>
    </row>
    <row r="129" spans="1:9" ht="33" customHeight="1" x14ac:dyDescent="0.3">
      <c r="A129" s="22" t="s">
        <v>98</v>
      </c>
      <c r="B129" s="64" t="s">
        <v>97</v>
      </c>
      <c r="C129" s="65"/>
      <c r="D129" s="66"/>
      <c r="E129" s="33" t="b">
        <v>0</v>
      </c>
      <c r="F129" s="33"/>
      <c r="G129" s="33" t="b">
        <v>0</v>
      </c>
      <c r="H129" s="5">
        <f t="shared" si="0"/>
        <v>1</v>
      </c>
      <c r="I129" s="5">
        <f t="shared" si="1"/>
        <v>0</v>
      </c>
    </row>
    <row r="130" spans="1:9" ht="33" customHeight="1" x14ac:dyDescent="0.3">
      <c r="A130" s="22" t="s">
        <v>100</v>
      </c>
      <c r="B130" s="64" t="s">
        <v>99</v>
      </c>
      <c r="C130" s="65"/>
      <c r="D130" s="66"/>
      <c r="E130" s="33" t="b">
        <v>0</v>
      </c>
      <c r="F130" s="33"/>
      <c r="G130" s="33" t="b">
        <v>0</v>
      </c>
      <c r="H130" s="5">
        <f t="shared" si="0"/>
        <v>1</v>
      </c>
      <c r="I130" s="5">
        <f t="shared" si="1"/>
        <v>0</v>
      </c>
    </row>
    <row r="131" spans="1:9" ht="33" customHeight="1" x14ac:dyDescent="0.3">
      <c r="A131" s="22" t="s">
        <v>102</v>
      </c>
      <c r="B131" s="64" t="s">
        <v>101</v>
      </c>
      <c r="C131" s="65"/>
      <c r="D131" s="66"/>
      <c r="E131" s="33" t="b">
        <v>0</v>
      </c>
      <c r="F131" s="33"/>
      <c r="G131" s="33" t="b">
        <v>0</v>
      </c>
      <c r="H131" s="5">
        <f t="shared" si="0"/>
        <v>1</v>
      </c>
      <c r="I131" s="5">
        <f t="shared" si="1"/>
        <v>0</v>
      </c>
    </row>
    <row r="132" spans="1:9" ht="33" customHeight="1" x14ac:dyDescent="0.3">
      <c r="A132" s="22" t="s">
        <v>103</v>
      </c>
      <c r="B132" s="64" t="s">
        <v>150</v>
      </c>
      <c r="C132" s="65"/>
      <c r="D132" s="66"/>
      <c r="E132" s="33" t="b">
        <v>0</v>
      </c>
      <c r="F132" s="33"/>
      <c r="G132" s="33" t="b">
        <v>0</v>
      </c>
      <c r="H132" s="5">
        <f t="shared" si="0"/>
        <v>1</v>
      </c>
      <c r="I132" s="5">
        <f t="shared" si="1"/>
        <v>0</v>
      </c>
    </row>
    <row r="133" spans="1:9" ht="33" customHeight="1" thickBot="1" x14ac:dyDescent="0.35">
      <c r="A133" s="22" t="s">
        <v>146</v>
      </c>
      <c r="B133" s="64" t="s">
        <v>176</v>
      </c>
      <c r="C133" s="65"/>
      <c r="D133" s="66"/>
      <c r="E133" s="33" t="b">
        <v>0</v>
      </c>
      <c r="F133" s="33"/>
      <c r="G133" s="33" t="b">
        <v>0</v>
      </c>
      <c r="H133" s="5">
        <f t="shared" si="0"/>
        <v>1</v>
      </c>
      <c r="I133" s="5">
        <f t="shared" si="1"/>
        <v>0</v>
      </c>
    </row>
    <row r="134" spans="1:9" ht="20.100000000000001" customHeight="1" thickBot="1" x14ac:dyDescent="0.35">
      <c r="A134" s="9"/>
      <c r="B134" s="92"/>
      <c r="C134" s="92"/>
      <c r="D134" s="93"/>
      <c r="E134" s="67" t="s">
        <v>20</v>
      </c>
      <c r="F134" s="67"/>
      <c r="G134" s="67"/>
      <c r="H134" s="6">
        <f>SUM(H115:H133)</f>
        <v>26</v>
      </c>
      <c r="I134" s="6">
        <f>SUM(I115:I133)</f>
        <v>0</v>
      </c>
    </row>
    <row r="135" spans="1:9" ht="29.1" customHeight="1" x14ac:dyDescent="0.3">
      <c r="A135" s="27">
        <v>14</v>
      </c>
      <c r="B135" s="97" t="s">
        <v>104</v>
      </c>
      <c r="C135" s="98"/>
      <c r="D135" s="99"/>
      <c r="E135" s="29" t="s">
        <v>12</v>
      </c>
      <c r="F135" s="29" t="s">
        <v>13</v>
      </c>
      <c r="G135" s="29" t="s">
        <v>14</v>
      </c>
      <c r="H135" s="19" t="s">
        <v>15</v>
      </c>
      <c r="I135" s="19" t="s">
        <v>3</v>
      </c>
    </row>
    <row r="136" spans="1:9" ht="33" customHeight="1" x14ac:dyDescent="0.3">
      <c r="A136" s="22" t="s">
        <v>105</v>
      </c>
      <c r="B136" s="64" t="s">
        <v>137</v>
      </c>
      <c r="C136" s="65"/>
      <c r="D136" s="66"/>
      <c r="E136" s="33" t="b">
        <v>0</v>
      </c>
      <c r="F136" s="33"/>
      <c r="G136" s="33" t="b">
        <v>0</v>
      </c>
      <c r="H136" s="5">
        <f>IF(G136,0,2)</f>
        <v>2</v>
      </c>
      <c r="I136" s="5">
        <f>IF(H136=0,0,IF(E136=TRUE,2,0))</f>
        <v>0</v>
      </c>
    </row>
    <row r="137" spans="1:9" ht="33" customHeight="1" x14ac:dyDescent="0.3">
      <c r="A137" s="22" t="s">
        <v>106</v>
      </c>
      <c r="B137" s="83" t="s">
        <v>107</v>
      </c>
      <c r="C137" s="84"/>
      <c r="D137" s="85"/>
      <c r="E137" s="33" t="b">
        <v>0</v>
      </c>
      <c r="F137" s="33"/>
      <c r="G137" s="33" t="b">
        <v>0</v>
      </c>
      <c r="H137" s="5">
        <f>IF(G137,0,1)</f>
        <v>1</v>
      </c>
      <c r="I137" s="5">
        <f>IF(H137=0,0,IF(E137=TRUE,1,0))</f>
        <v>0</v>
      </c>
    </row>
    <row r="138" spans="1:9" ht="33" customHeight="1" thickBot="1" x14ac:dyDescent="0.35">
      <c r="A138" s="22" t="s">
        <v>108</v>
      </c>
      <c r="B138" s="83" t="s">
        <v>138</v>
      </c>
      <c r="C138" s="84"/>
      <c r="D138" s="85"/>
      <c r="E138" s="33" t="b">
        <v>0</v>
      </c>
      <c r="F138" s="33"/>
      <c r="G138" s="33" t="b">
        <v>0</v>
      </c>
      <c r="H138" s="5">
        <f>IF(G138,0,3)</f>
        <v>3</v>
      </c>
      <c r="I138" s="5">
        <f>IF(H138=0,0,IF(E138=TRUE,3,0))</f>
        <v>0</v>
      </c>
    </row>
    <row r="139" spans="1:9" ht="20.100000000000001" customHeight="1" thickBot="1" x14ac:dyDescent="0.35">
      <c r="A139" s="9"/>
      <c r="B139" s="62"/>
      <c r="C139" s="62"/>
      <c r="D139" s="63"/>
      <c r="E139" s="67" t="s">
        <v>20</v>
      </c>
      <c r="F139" s="67"/>
      <c r="G139" s="67"/>
      <c r="H139" s="6">
        <f>SUM(H136:H138)</f>
        <v>6</v>
      </c>
      <c r="I139" s="6">
        <f>SUM(I136:I138)</f>
        <v>0</v>
      </c>
    </row>
    <row r="140" spans="1:9" ht="24.9" customHeight="1" thickBot="1" x14ac:dyDescent="0.35">
      <c r="A140" s="7"/>
      <c r="B140" s="100" t="s">
        <v>109</v>
      </c>
      <c r="C140" s="100"/>
      <c r="D140" s="100"/>
      <c r="E140" s="100"/>
      <c r="F140" s="100"/>
      <c r="G140" s="100"/>
      <c r="H140" s="101"/>
      <c r="I140" s="31">
        <f>SUM(I139,I134)</f>
        <v>0</v>
      </c>
    </row>
    <row r="141" spans="1:9" ht="24.9" customHeight="1" thickBot="1" x14ac:dyDescent="0.35">
      <c r="A141" s="7"/>
      <c r="B141" s="100" t="s">
        <v>110</v>
      </c>
      <c r="C141" s="100"/>
      <c r="D141" s="100"/>
      <c r="E141" s="100"/>
      <c r="F141" s="100"/>
      <c r="G141" s="100"/>
      <c r="H141" s="101"/>
      <c r="I141" s="16">
        <f>SUM(H139,H134)</f>
        <v>32</v>
      </c>
    </row>
    <row r="142" spans="1:9" ht="9.9" customHeight="1" x14ac:dyDescent="0.3">
      <c r="A142" s="10"/>
      <c r="B142" s="11"/>
      <c r="C142" s="11"/>
      <c r="D142" s="11"/>
      <c r="E142" s="11"/>
      <c r="F142" s="11"/>
      <c r="G142" s="11"/>
      <c r="H142" s="15"/>
      <c r="I142" s="3"/>
    </row>
    <row r="143" spans="1:9" ht="20.100000000000001" customHeight="1" x14ac:dyDescent="0.3">
      <c r="A143" s="39" t="s">
        <v>111</v>
      </c>
      <c r="B143" s="88" t="s">
        <v>115</v>
      </c>
      <c r="C143" s="89"/>
      <c r="D143" s="89"/>
      <c r="E143" s="90"/>
      <c r="F143" s="90"/>
      <c r="G143" s="90"/>
      <c r="H143" s="90"/>
      <c r="I143" s="91"/>
    </row>
    <row r="144" spans="1:9" ht="29.1" customHeight="1" x14ac:dyDescent="0.3">
      <c r="A144" s="27">
        <v>15</v>
      </c>
      <c r="B144" s="97" t="s">
        <v>26</v>
      </c>
      <c r="C144" s="98"/>
      <c r="D144" s="99"/>
      <c r="E144" s="29" t="s">
        <v>12</v>
      </c>
      <c r="F144" s="29" t="s">
        <v>13</v>
      </c>
      <c r="G144" s="29" t="s">
        <v>14</v>
      </c>
      <c r="H144" s="19" t="s">
        <v>15</v>
      </c>
      <c r="I144" s="19" t="s">
        <v>3</v>
      </c>
    </row>
    <row r="145" spans="1:9" ht="33" customHeight="1" x14ac:dyDescent="0.3">
      <c r="A145" s="22" t="s">
        <v>112</v>
      </c>
      <c r="B145" s="64" t="s">
        <v>184</v>
      </c>
      <c r="C145" s="65"/>
      <c r="D145" s="66"/>
      <c r="E145" s="33" t="b">
        <v>0</v>
      </c>
      <c r="F145" s="33"/>
      <c r="G145" s="33" t="b">
        <v>0</v>
      </c>
      <c r="H145" s="5">
        <f t="shared" ref="H145:H150" si="2">IF(G145,0,2)</f>
        <v>2</v>
      </c>
      <c r="I145" s="5">
        <f>IF(H145=0,0,IF(E145=TRUE,2,0))</f>
        <v>0</v>
      </c>
    </row>
    <row r="146" spans="1:9" ht="33" customHeight="1" x14ac:dyDescent="0.3">
      <c r="A146" s="22" t="s">
        <v>125</v>
      </c>
      <c r="B146" s="64" t="s">
        <v>185</v>
      </c>
      <c r="C146" s="65"/>
      <c r="D146" s="66"/>
      <c r="E146" s="33" t="b">
        <v>0</v>
      </c>
      <c r="F146" s="33"/>
      <c r="G146" s="33" t="b">
        <v>0</v>
      </c>
      <c r="H146" s="5">
        <f t="shared" si="2"/>
        <v>2</v>
      </c>
      <c r="I146" s="5">
        <f>IF(H146=0,0,IF(E146=TRUE,2,0))</f>
        <v>0</v>
      </c>
    </row>
    <row r="147" spans="1:9" ht="33" customHeight="1" x14ac:dyDescent="0.3">
      <c r="A147" s="22" t="s">
        <v>126</v>
      </c>
      <c r="B147" s="64" t="s">
        <v>117</v>
      </c>
      <c r="C147" s="65"/>
      <c r="D147" s="66"/>
      <c r="E147" s="33" t="b">
        <v>0</v>
      </c>
      <c r="F147" s="33"/>
      <c r="G147" s="33" t="b">
        <v>0</v>
      </c>
      <c r="H147" s="5">
        <f t="shared" si="2"/>
        <v>2</v>
      </c>
      <c r="I147" s="5">
        <f>IF(H147=0,0,IF(E147=TRUE,2,0))</f>
        <v>0</v>
      </c>
    </row>
    <row r="148" spans="1:9" ht="33" customHeight="1" x14ac:dyDescent="0.3">
      <c r="A148" s="22" t="s">
        <v>127</v>
      </c>
      <c r="B148" s="64" t="s">
        <v>131</v>
      </c>
      <c r="C148" s="65"/>
      <c r="D148" s="66"/>
      <c r="E148" s="33" t="b">
        <v>0</v>
      </c>
      <c r="F148" s="33"/>
      <c r="G148" s="33" t="b">
        <v>0</v>
      </c>
      <c r="H148" s="5">
        <f t="shared" si="2"/>
        <v>2</v>
      </c>
      <c r="I148" s="5">
        <f t="shared" ref="I148:I150" si="3">IF(H148=0,0,IF(E148=TRUE,2,0))</f>
        <v>0</v>
      </c>
    </row>
    <row r="149" spans="1:9" ht="33" customHeight="1" x14ac:dyDescent="0.3">
      <c r="A149" s="22" t="s">
        <v>128</v>
      </c>
      <c r="B149" s="64" t="s">
        <v>118</v>
      </c>
      <c r="C149" s="65"/>
      <c r="D149" s="66"/>
      <c r="E149" s="33" t="b">
        <v>0</v>
      </c>
      <c r="F149" s="33"/>
      <c r="G149" s="33" t="b">
        <v>0</v>
      </c>
      <c r="H149" s="5">
        <f t="shared" si="2"/>
        <v>2</v>
      </c>
      <c r="I149" s="5">
        <f t="shared" si="3"/>
        <v>0</v>
      </c>
    </row>
    <row r="150" spans="1:9" ht="33" customHeight="1" x14ac:dyDescent="0.3">
      <c r="A150" s="22" t="s">
        <v>129</v>
      </c>
      <c r="B150" s="64" t="s">
        <v>119</v>
      </c>
      <c r="C150" s="65"/>
      <c r="D150" s="66"/>
      <c r="E150" s="33" t="b">
        <v>0</v>
      </c>
      <c r="F150" s="33"/>
      <c r="G150" s="33" t="b">
        <v>0</v>
      </c>
      <c r="H150" s="5">
        <f t="shared" si="2"/>
        <v>2</v>
      </c>
      <c r="I150" s="5">
        <f t="shared" si="3"/>
        <v>0</v>
      </c>
    </row>
    <row r="151" spans="1:9" ht="33" customHeight="1" x14ac:dyDescent="0.3">
      <c r="A151" s="22" t="s">
        <v>130</v>
      </c>
      <c r="B151" s="64" t="s">
        <v>165</v>
      </c>
      <c r="C151" s="65"/>
      <c r="D151" s="66"/>
      <c r="E151" s="33" t="b">
        <v>0</v>
      </c>
      <c r="F151" s="33"/>
      <c r="G151" s="33" t="b">
        <v>0</v>
      </c>
      <c r="H151" s="5">
        <f>IF(G151,0,3)</f>
        <v>3</v>
      </c>
      <c r="I151" s="5">
        <f>IF(H151=0,0,IF(E151=TRUE,3,0))</f>
        <v>0</v>
      </c>
    </row>
    <row r="152" spans="1:9" ht="33" customHeight="1" thickBot="1" x14ac:dyDescent="0.35">
      <c r="A152" s="22" t="s">
        <v>142</v>
      </c>
      <c r="B152" s="64" t="s">
        <v>166</v>
      </c>
      <c r="C152" s="65"/>
      <c r="D152" s="66"/>
      <c r="E152" s="33" t="b">
        <v>0</v>
      </c>
      <c r="F152" s="33"/>
      <c r="G152" s="33" t="b">
        <v>0</v>
      </c>
      <c r="H152" s="5">
        <f>IF(G152,0,3)</f>
        <v>3</v>
      </c>
      <c r="I152" s="5">
        <f>IF(H152=0,0,IF(E152=TRUE,3,0))</f>
        <v>0</v>
      </c>
    </row>
    <row r="153" spans="1:9" ht="20.100000000000001" customHeight="1" thickBot="1" x14ac:dyDescent="0.35">
      <c r="A153" s="7"/>
      <c r="B153" s="92"/>
      <c r="C153" s="92"/>
      <c r="D153" s="93"/>
      <c r="E153" s="67" t="s">
        <v>20</v>
      </c>
      <c r="F153" s="67"/>
      <c r="G153" s="67"/>
      <c r="H153" s="6">
        <f>SUM(H145:H152)</f>
        <v>18</v>
      </c>
      <c r="I153" s="6">
        <f>SUM(I145:I152)</f>
        <v>0</v>
      </c>
    </row>
    <row r="154" spans="1:9" ht="29.1" customHeight="1" x14ac:dyDescent="0.3">
      <c r="A154" s="27">
        <v>16</v>
      </c>
      <c r="B154" s="97" t="s">
        <v>43</v>
      </c>
      <c r="C154" s="98"/>
      <c r="D154" s="99"/>
      <c r="E154" s="29" t="s">
        <v>12</v>
      </c>
      <c r="F154" s="29" t="s">
        <v>13</v>
      </c>
      <c r="G154" s="29" t="s">
        <v>14</v>
      </c>
      <c r="H154" s="19" t="s">
        <v>15</v>
      </c>
      <c r="I154" s="19" t="s">
        <v>3</v>
      </c>
    </row>
    <row r="155" spans="1:9" ht="33" customHeight="1" x14ac:dyDescent="0.3">
      <c r="A155" s="22" t="s">
        <v>113</v>
      </c>
      <c r="B155" s="64" t="s">
        <v>192</v>
      </c>
      <c r="C155" s="65"/>
      <c r="D155" s="66"/>
      <c r="E155" s="33" t="b">
        <v>0</v>
      </c>
      <c r="F155" s="33"/>
      <c r="G155" s="33" t="b">
        <v>0</v>
      </c>
      <c r="H155" s="52">
        <f>IF(G155,0,4)</f>
        <v>4</v>
      </c>
      <c r="I155" s="5">
        <f>IF(H155=0,0,IF(E155=TRUE,4,0))</f>
        <v>0</v>
      </c>
    </row>
    <row r="156" spans="1:9" ht="33" customHeight="1" thickBot="1" x14ac:dyDescent="0.35">
      <c r="A156" s="22" t="s">
        <v>114</v>
      </c>
      <c r="B156" s="64" t="s">
        <v>197</v>
      </c>
      <c r="C156" s="65"/>
      <c r="D156" s="66"/>
      <c r="E156" s="33" t="b">
        <v>0</v>
      </c>
      <c r="F156" s="33"/>
      <c r="G156" s="33" t="b">
        <v>0</v>
      </c>
      <c r="H156" s="52">
        <f>IF(G156,0,4)</f>
        <v>4</v>
      </c>
      <c r="I156" s="5">
        <f>IF(H156=0,0,IF(E156=TRUE,4,0))</f>
        <v>0</v>
      </c>
    </row>
    <row r="157" spans="1:9" ht="20.100000000000001" customHeight="1" thickBot="1" x14ac:dyDescent="0.35">
      <c r="A157" s="9"/>
      <c r="B157" s="62"/>
      <c r="C157" s="62"/>
      <c r="D157" s="63"/>
      <c r="E157" s="67" t="s">
        <v>20</v>
      </c>
      <c r="F157" s="67"/>
      <c r="G157" s="67"/>
      <c r="H157" s="6">
        <f>SUM(H155:H156)</f>
        <v>8</v>
      </c>
      <c r="I157" s="6">
        <f>SUM(I155:I156)</f>
        <v>0</v>
      </c>
    </row>
    <row r="158" spans="1:9" ht="29.1" customHeight="1" x14ac:dyDescent="0.3">
      <c r="A158" s="27">
        <v>17</v>
      </c>
      <c r="B158" s="97" t="s">
        <v>55</v>
      </c>
      <c r="C158" s="98"/>
      <c r="D158" s="99"/>
      <c r="E158" s="29" t="s">
        <v>12</v>
      </c>
      <c r="F158" s="29" t="s">
        <v>13</v>
      </c>
      <c r="G158" s="29" t="s">
        <v>14</v>
      </c>
      <c r="H158" s="19" t="s">
        <v>15</v>
      </c>
      <c r="I158" s="19" t="s">
        <v>3</v>
      </c>
    </row>
    <row r="159" spans="1:9" ht="33" customHeight="1" thickBot="1" x14ac:dyDescent="0.35">
      <c r="A159" s="22" t="s">
        <v>116</v>
      </c>
      <c r="B159" s="64" t="s">
        <v>139</v>
      </c>
      <c r="C159" s="65"/>
      <c r="D159" s="66"/>
      <c r="E159" s="33" t="b">
        <v>0</v>
      </c>
      <c r="F159" s="33"/>
      <c r="G159" s="33" t="b">
        <v>0</v>
      </c>
      <c r="H159" s="5">
        <f>IF(G159,0,2)</f>
        <v>2</v>
      </c>
      <c r="I159" s="5">
        <f>IF(H159=0,0,IF(E159=TRUE,2,0))</f>
        <v>0</v>
      </c>
    </row>
    <row r="160" spans="1:9" ht="20.100000000000001" customHeight="1" thickBot="1" x14ac:dyDescent="0.35">
      <c r="A160" s="9"/>
      <c r="B160" s="62"/>
      <c r="C160" s="62"/>
      <c r="D160" s="63"/>
      <c r="E160" s="67" t="s">
        <v>20</v>
      </c>
      <c r="F160" s="67"/>
      <c r="G160" s="67"/>
      <c r="H160" s="6">
        <f>SUM(H159)</f>
        <v>2</v>
      </c>
      <c r="I160" s="6">
        <f>SUM(I159)</f>
        <v>0</v>
      </c>
    </row>
    <row r="161" spans="1:9" ht="29.1" customHeight="1" x14ac:dyDescent="0.3">
      <c r="A161" s="27">
        <v>18</v>
      </c>
      <c r="B161" s="97" t="s">
        <v>73</v>
      </c>
      <c r="C161" s="98"/>
      <c r="D161" s="99"/>
      <c r="E161" s="41" t="s">
        <v>12</v>
      </c>
      <c r="F161" s="41" t="s">
        <v>13</v>
      </c>
      <c r="G161" s="41" t="s">
        <v>14</v>
      </c>
      <c r="H161" s="20" t="s">
        <v>15</v>
      </c>
      <c r="I161" s="20" t="s">
        <v>3</v>
      </c>
    </row>
    <row r="162" spans="1:9" ht="33" customHeight="1" x14ac:dyDescent="0.3">
      <c r="A162" s="22" t="s">
        <v>120</v>
      </c>
      <c r="B162" s="64" t="s">
        <v>121</v>
      </c>
      <c r="C162" s="65"/>
      <c r="D162" s="66"/>
      <c r="E162" s="33" t="b">
        <v>0</v>
      </c>
      <c r="F162" s="33"/>
      <c r="G162" s="33" t="b">
        <v>0</v>
      </c>
      <c r="H162" s="5">
        <f>IF(G162,0,2)</f>
        <v>2</v>
      </c>
      <c r="I162" s="5">
        <f>IF(H162=0,0,IF(E162=TRUE,2,0))</f>
        <v>0</v>
      </c>
    </row>
    <row r="163" spans="1:9" ht="33" customHeight="1" x14ac:dyDescent="0.3">
      <c r="A163" s="22" t="s">
        <v>143</v>
      </c>
      <c r="B163" s="83" t="s">
        <v>140</v>
      </c>
      <c r="C163" s="84"/>
      <c r="D163" s="85"/>
      <c r="E163" s="33" t="b">
        <v>0</v>
      </c>
      <c r="F163" s="33"/>
      <c r="G163" s="33" t="b">
        <v>0</v>
      </c>
      <c r="H163" s="5">
        <f>IF(G163,0,1)</f>
        <v>1</v>
      </c>
      <c r="I163" s="5">
        <f>IF(H163=0,0,IF(E163=TRUE,1,0))</f>
        <v>0</v>
      </c>
    </row>
    <row r="164" spans="1:9" ht="33" customHeight="1" x14ac:dyDescent="0.3">
      <c r="A164" s="22" t="s">
        <v>144</v>
      </c>
      <c r="B164" s="64" t="s">
        <v>122</v>
      </c>
      <c r="C164" s="65"/>
      <c r="D164" s="66"/>
      <c r="E164" s="33" t="b">
        <v>0</v>
      </c>
      <c r="F164" s="33"/>
      <c r="G164" s="33" t="b">
        <v>0</v>
      </c>
      <c r="H164" s="5">
        <f>IF(G164,0,2)</f>
        <v>2</v>
      </c>
      <c r="I164" s="5">
        <f>IF(H164=0,0,IF(E164=TRUE,2,0))</f>
        <v>0</v>
      </c>
    </row>
    <row r="165" spans="1:9" ht="33" customHeight="1" thickBot="1" x14ac:dyDescent="0.35">
      <c r="A165" s="22" t="s">
        <v>145</v>
      </c>
      <c r="B165" s="83" t="s">
        <v>168</v>
      </c>
      <c r="C165" s="84"/>
      <c r="D165" s="85"/>
      <c r="E165" s="33" t="b">
        <v>0</v>
      </c>
      <c r="F165" s="33"/>
      <c r="G165" s="33" t="b">
        <v>0</v>
      </c>
      <c r="H165" s="5">
        <f>IF(G165,0,2)</f>
        <v>2</v>
      </c>
      <c r="I165" s="5">
        <f>IF(H165=0,0,IF(E165=TRUE,2,0))</f>
        <v>0</v>
      </c>
    </row>
    <row r="166" spans="1:9" ht="20.100000000000001" customHeight="1" thickBot="1" x14ac:dyDescent="0.35">
      <c r="A166" s="9"/>
      <c r="B166" s="62"/>
      <c r="C166" s="62"/>
      <c r="D166" s="63"/>
      <c r="E166" s="67" t="s">
        <v>20</v>
      </c>
      <c r="F166" s="67"/>
      <c r="G166" s="67"/>
      <c r="H166" s="6">
        <f>SUM(H162:H165)</f>
        <v>7</v>
      </c>
      <c r="I166" s="6">
        <f>SUM(I162:I165)</f>
        <v>0</v>
      </c>
    </row>
    <row r="167" spans="1:9" ht="24.9" customHeight="1" thickBot="1" x14ac:dyDescent="0.35">
      <c r="A167" s="7"/>
      <c r="B167" s="100" t="s">
        <v>200</v>
      </c>
      <c r="C167" s="100"/>
      <c r="D167" s="100"/>
      <c r="E167" s="100"/>
      <c r="F167" s="100"/>
      <c r="G167" s="100"/>
      <c r="H167" s="113"/>
      <c r="I167" s="31">
        <f>SUM(I166,I160,I157,I153)</f>
        <v>0</v>
      </c>
    </row>
    <row r="168" spans="1:9" ht="24.9" customHeight="1" thickBot="1" x14ac:dyDescent="0.35">
      <c r="A168" s="7"/>
      <c r="B168" s="100" t="s">
        <v>201</v>
      </c>
      <c r="C168" s="100"/>
      <c r="D168" s="100"/>
      <c r="E168" s="100"/>
      <c r="F168" s="100"/>
      <c r="G168" s="100"/>
      <c r="H168" s="113"/>
      <c r="I168" s="31">
        <f>SUM(H166,H160,H157,H153)</f>
        <v>35</v>
      </c>
    </row>
    <row r="169" spans="1:9" ht="9.9" customHeight="1" x14ac:dyDescent="0.3">
      <c r="A169" s="7"/>
      <c r="B169" s="13"/>
      <c r="C169" s="13"/>
      <c r="D169" s="13"/>
      <c r="E169" s="58"/>
      <c r="F169" s="58"/>
      <c r="G169" s="58"/>
    </row>
    <row r="170" spans="1:9" ht="20.100000000000001" customHeight="1" x14ac:dyDescent="0.3">
      <c r="A170" s="39" t="s">
        <v>187</v>
      </c>
      <c r="B170" s="88" t="s">
        <v>189</v>
      </c>
      <c r="C170" s="89"/>
      <c r="D170" s="89"/>
      <c r="E170" s="90"/>
      <c r="F170" s="90"/>
      <c r="G170" s="90"/>
      <c r="H170" s="90"/>
      <c r="I170" s="91"/>
    </row>
    <row r="171" spans="1:9" ht="29.1" customHeight="1" thickBot="1" x14ac:dyDescent="0.35">
      <c r="A171" s="27">
        <v>19</v>
      </c>
      <c r="B171" s="107" t="s">
        <v>190</v>
      </c>
      <c r="C171" s="108"/>
      <c r="D171" s="108"/>
      <c r="E171" s="109"/>
      <c r="F171" s="110"/>
      <c r="G171" s="41" t="s">
        <v>12</v>
      </c>
      <c r="H171" s="20" t="s">
        <v>15</v>
      </c>
      <c r="I171" s="20" t="s">
        <v>3</v>
      </c>
    </row>
    <row r="172" spans="1:9" ht="72" customHeight="1" thickBot="1" x14ac:dyDescent="0.35">
      <c r="A172" s="45" t="s">
        <v>183</v>
      </c>
      <c r="B172" s="57" t="s">
        <v>193</v>
      </c>
      <c r="C172" s="104"/>
      <c r="D172" s="105"/>
      <c r="E172" s="105"/>
      <c r="F172" s="106"/>
      <c r="G172" s="50" t="b">
        <v>0</v>
      </c>
      <c r="H172" s="46">
        <v>3</v>
      </c>
      <c r="I172" s="46">
        <f>IF(G172=TRUE,3,0)</f>
        <v>0</v>
      </c>
    </row>
    <row r="173" spans="1:9" ht="72" customHeight="1" thickBot="1" x14ac:dyDescent="0.35">
      <c r="A173" s="45" t="s">
        <v>188</v>
      </c>
      <c r="B173" s="51" t="s">
        <v>194</v>
      </c>
      <c r="C173" s="104"/>
      <c r="D173" s="105"/>
      <c r="E173" s="105"/>
      <c r="F173" s="106"/>
      <c r="G173" s="50" t="b">
        <v>0</v>
      </c>
      <c r="H173" s="46">
        <v>3</v>
      </c>
      <c r="I173" s="46">
        <f>IF(G173=TRUE,3,0)</f>
        <v>0</v>
      </c>
    </row>
    <row r="174" spans="1:9" ht="20.100000000000001" customHeight="1" thickBot="1" x14ac:dyDescent="0.35">
      <c r="A174" s="9"/>
      <c r="B174" s="62"/>
      <c r="C174" s="62"/>
      <c r="D174" s="63"/>
      <c r="E174" s="67" t="s">
        <v>20</v>
      </c>
      <c r="F174" s="67"/>
      <c r="G174" s="67"/>
      <c r="H174" s="6">
        <v>6</v>
      </c>
      <c r="I174" s="6">
        <f>SUM(I172:I173)</f>
        <v>0</v>
      </c>
    </row>
    <row r="175" spans="1:9" ht="24.9" customHeight="1" thickBot="1" x14ac:dyDescent="0.35">
      <c r="A175" s="7"/>
      <c r="B175" s="100" t="s">
        <v>202</v>
      </c>
      <c r="C175" s="100"/>
      <c r="D175" s="100"/>
      <c r="E175" s="100"/>
      <c r="F175" s="100"/>
      <c r="G175" s="100"/>
      <c r="H175" s="113"/>
      <c r="I175" s="31">
        <f>I174</f>
        <v>0</v>
      </c>
    </row>
    <row r="176" spans="1:9" ht="24.9" customHeight="1" thickBot="1" x14ac:dyDescent="0.35">
      <c r="A176" s="7"/>
      <c r="B176" s="100" t="s">
        <v>203</v>
      </c>
      <c r="C176" s="100"/>
      <c r="D176" s="100"/>
      <c r="E176" s="100"/>
      <c r="F176" s="100"/>
      <c r="G176" s="100"/>
      <c r="H176" s="113"/>
      <c r="I176" s="31">
        <v>6</v>
      </c>
    </row>
    <row r="177" spans="1:9" ht="20.100000000000001" customHeight="1" thickBot="1" x14ac:dyDescent="0.35"/>
    <row r="178" spans="1:9" ht="24.9" customHeight="1" thickBot="1" x14ac:dyDescent="0.35">
      <c r="A178" s="7"/>
      <c r="B178" s="25"/>
      <c r="C178" s="25"/>
      <c r="D178" s="102" t="s">
        <v>123</v>
      </c>
      <c r="E178" s="103"/>
      <c r="F178" s="103"/>
      <c r="G178" s="103"/>
      <c r="H178" s="101"/>
      <c r="I178" s="40">
        <f>SUM(I167,I140,I110,I93,I75,I46)</f>
        <v>0</v>
      </c>
    </row>
    <row r="179" spans="1:9" ht="24.9" customHeight="1" thickBot="1" x14ac:dyDescent="0.35">
      <c r="A179" s="7"/>
      <c r="B179" s="25"/>
      <c r="C179" s="25"/>
      <c r="D179" s="102" t="s">
        <v>124</v>
      </c>
      <c r="E179" s="103"/>
      <c r="F179" s="103"/>
      <c r="G179" s="103"/>
      <c r="H179" s="101"/>
      <c r="I179" s="40">
        <f>SUM(I168,I141,I111,I94,I76,I47)</f>
        <v>200</v>
      </c>
    </row>
  </sheetData>
  <sheetProtection algorithmName="SHA-512" hashValue="XoqD964rNJqkWn5q3AjSOcTSxdfM6w0LQHmvcsF8jknO1c//An3QAY+MmJoi+YnysDq4UcQL7VbtjP7EaE8big==" saltValue="2EgBkeglFM4NKUS01rDYRA==" spinCount="100000" sheet="1" objects="1" scenarios="1"/>
  <mergeCells count="190">
    <mergeCell ref="B27:D27"/>
    <mergeCell ref="B60:D60"/>
    <mergeCell ref="B175:H175"/>
    <mergeCell ref="B176:H176"/>
    <mergeCell ref="E5:I5"/>
    <mergeCell ref="E6:I6"/>
    <mergeCell ref="B83:D83"/>
    <mergeCell ref="B74:D74"/>
    <mergeCell ref="B41:D41"/>
    <mergeCell ref="B71:D71"/>
    <mergeCell ref="B151:D151"/>
    <mergeCell ref="B152:D152"/>
    <mergeCell ref="B82:D82"/>
    <mergeCell ref="B120:D120"/>
    <mergeCell ref="B124:D124"/>
    <mergeCell ref="B76:H76"/>
    <mergeCell ref="B84:D84"/>
    <mergeCell ref="B75:H75"/>
    <mergeCell ref="B121:D121"/>
    <mergeCell ref="B110:H110"/>
    <mergeCell ref="D13:H13"/>
    <mergeCell ref="B10:H10"/>
    <mergeCell ref="B17:D17"/>
    <mergeCell ref="B30:D30"/>
    <mergeCell ref="B118:D118"/>
    <mergeCell ref="B31:D31"/>
    <mergeCell ref="B52:D52"/>
    <mergeCell ref="E29:G29"/>
    <mergeCell ref="B21:D21"/>
    <mergeCell ref="B69:D69"/>
    <mergeCell ref="B80:D80"/>
    <mergeCell ref="B54:D54"/>
    <mergeCell ref="B68:D68"/>
    <mergeCell ref="B58:D58"/>
    <mergeCell ref="B34:D34"/>
    <mergeCell ref="B67:D67"/>
    <mergeCell ref="B29:D29"/>
    <mergeCell ref="B33:D33"/>
    <mergeCell ref="B47:H47"/>
    <mergeCell ref="B38:D38"/>
    <mergeCell ref="B50:D50"/>
    <mergeCell ref="B26:D26"/>
    <mergeCell ref="B32:D32"/>
    <mergeCell ref="B40:D40"/>
    <mergeCell ref="B65:D65"/>
    <mergeCell ref="B53:D53"/>
    <mergeCell ref="B168:H168"/>
    <mergeCell ref="B167:H167"/>
    <mergeCell ref="B45:D45"/>
    <mergeCell ref="E45:G45"/>
    <mergeCell ref="E153:G153"/>
    <mergeCell ref="E157:G157"/>
    <mergeCell ref="E160:G160"/>
    <mergeCell ref="E166:G166"/>
    <mergeCell ref="B116:D116"/>
    <mergeCell ref="B117:D117"/>
    <mergeCell ref="B101:D101"/>
    <mergeCell ref="B57:D57"/>
    <mergeCell ref="B63:D63"/>
    <mergeCell ref="B122:D122"/>
    <mergeCell ref="B123:D123"/>
    <mergeCell ref="B138:D138"/>
    <mergeCell ref="B51:D51"/>
    <mergeCell ref="B46:H46"/>
    <mergeCell ref="B111:H111"/>
    <mergeCell ref="B99:D99"/>
    <mergeCell ref="B100:D100"/>
    <mergeCell ref="B106:D106"/>
    <mergeCell ref="B78:I78"/>
    <mergeCell ref="B81:D81"/>
    <mergeCell ref="H1:I1"/>
    <mergeCell ref="B145:D145"/>
    <mergeCell ref="B149:D149"/>
    <mergeCell ref="B143:I143"/>
    <mergeCell ref="E34:G34"/>
    <mergeCell ref="E37:G37"/>
    <mergeCell ref="E58:G58"/>
    <mergeCell ref="E68:G68"/>
    <mergeCell ref="E74:G74"/>
    <mergeCell ref="E82:G82"/>
    <mergeCell ref="E92:G92"/>
    <mergeCell ref="E100:G100"/>
    <mergeCell ref="E105:G105"/>
    <mergeCell ref="E109:G109"/>
    <mergeCell ref="B147:D147"/>
    <mergeCell ref="B19:D19"/>
    <mergeCell ref="B62:D62"/>
    <mergeCell ref="B64:D64"/>
    <mergeCell ref="B56:D56"/>
    <mergeCell ref="B59:D59"/>
    <mergeCell ref="B49:I49"/>
    <mergeCell ref="B61:D61"/>
    <mergeCell ref="B35:D35"/>
    <mergeCell ref="B55:D55"/>
    <mergeCell ref="D179:H179"/>
    <mergeCell ref="B16:H16"/>
    <mergeCell ref="B22:D22"/>
    <mergeCell ref="B23:D23"/>
    <mergeCell ref="B165:D165"/>
    <mergeCell ref="B166:D166"/>
    <mergeCell ref="B104:D104"/>
    <mergeCell ref="B161:D161"/>
    <mergeCell ref="B159:D159"/>
    <mergeCell ref="B160:D160"/>
    <mergeCell ref="B158:D158"/>
    <mergeCell ref="B135:D135"/>
    <mergeCell ref="B107:D107"/>
    <mergeCell ref="B114:D114"/>
    <mergeCell ref="B155:D155"/>
    <mergeCell ref="B157:D157"/>
    <mergeCell ref="B92:D92"/>
    <mergeCell ref="B137:D137"/>
    <mergeCell ref="B89:D89"/>
    <mergeCell ref="B150:D150"/>
    <mergeCell ref="B88:D88"/>
    <mergeCell ref="B79:D79"/>
    <mergeCell ref="B73:D73"/>
    <mergeCell ref="B70:D70"/>
    <mergeCell ref="D178:H178"/>
    <mergeCell ref="B141:H141"/>
    <mergeCell ref="B125:D125"/>
    <mergeCell ref="D12:H12"/>
    <mergeCell ref="D14:H14"/>
    <mergeCell ref="B174:D174"/>
    <mergeCell ref="E174:G174"/>
    <mergeCell ref="B44:D44"/>
    <mergeCell ref="B39:D39"/>
    <mergeCell ref="B170:I170"/>
    <mergeCell ref="C172:F172"/>
    <mergeCell ref="B171:F171"/>
    <mergeCell ref="C173:F173"/>
    <mergeCell ref="B164:D164"/>
    <mergeCell ref="B129:D129"/>
    <mergeCell ref="B97:D97"/>
    <mergeCell ref="B105:D105"/>
    <mergeCell ref="B94:H94"/>
    <mergeCell ref="B85:D85"/>
    <mergeCell ref="B90:D90"/>
    <mergeCell ref="B96:I96"/>
    <mergeCell ref="B134:D134"/>
    <mergeCell ref="B108:D108"/>
    <mergeCell ref="B136:D136"/>
    <mergeCell ref="B163:D163"/>
    <mergeCell ref="B148:D148"/>
    <mergeCell ref="B86:D86"/>
    <mergeCell ref="B87:D87"/>
    <mergeCell ref="B98:D98"/>
    <mergeCell ref="B102:D102"/>
    <mergeCell ref="B103:D103"/>
    <mergeCell ref="B109:D109"/>
    <mergeCell ref="B146:D146"/>
    <mergeCell ref="B156:D156"/>
    <mergeCell ref="B153:D153"/>
    <mergeCell ref="B128:D128"/>
    <mergeCell ref="B132:D132"/>
    <mergeCell ref="B131:D131"/>
    <mergeCell ref="B126:D126"/>
    <mergeCell ref="B115:D115"/>
    <mergeCell ref="B119:D119"/>
    <mergeCell ref="B144:D144"/>
    <mergeCell ref="B154:D154"/>
    <mergeCell ref="B91:D91"/>
    <mergeCell ref="B113:I113"/>
    <mergeCell ref="B133:D133"/>
    <mergeCell ref="B93:H93"/>
    <mergeCell ref="B140:H140"/>
    <mergeCell ref="B139:D139"/>
    <mergeCell ref="B127:D127"/>
    <mergeCell ref="E134:G134"/>
    <mergeCell ref="E139:G139"/>
    <mergeCell ref="B130:D130"/>
    <mergeCell ref="C2:H2"/>
    <mergeCell ref="B162:D162"/>
    <mergeCell ref="E3:I3"/>
    <mergeCell ref="B72:D72"/>
    <mergeCell ref="H7:I7"/>
    <mergeCell ref="B42:D42"/>
    <mergeCell ref="B43:D43"/>
    <mergeCell ref="B36:D36"/>
    <mergeCell ref="B14:C14"/>
    <mergeCell ref="B66:D66"/>
    <mergeCell ref="B8:H8"/>
    <mergeCell ref="B25:D25"/>
    <mergeCell ref="B28:D28"/>
    <mergeCell ref="B18:I18"/>
    <mergeCell ref="B24:D24"/>
    <mergeCell ref="B20:D20"/>
    <mergeCell ref="B12:C12"/>
    <mergeCell ref="B13:C13"/>
    <mergeCell ref="B37:D37"/>
  </mergeCells>
  <hyperlinks>
    <hyperlink ref="B115:D115" r:id="rId1" display="Developed, implemented, and maintained an Agency Sustainability Team consistent with the requirements set forth within Management Directive 720.05, consisting of multiple disciplines and executive staff?" xr:uid="{81DF61F9-F64F-48D8-B670-2668C6268A45}"/>
    <hyperlink ref="B71:D71" r:id="rId2" display="Incorporated high-performance building designs, techniques and materials into the design of a facility project? LINK: GreenGov Sustainable Buildings Training Modules" xr:uid="{1FE61355-AC8C-41C7-B543-09FBF99ECB06}"/>
    <hyperlink ref="J12:O12" r:id="rId3" display="GreenGov Checklist submissions - All Agency past years" xr:uid="{CE15D696-CD17-4673-9C74-717B9CCF1A1E}"/>
    <hyperlink ref="J13:O13" r:id="rId4" display="GreenGov Sustainability Team Development Workbook" xr:uid="{B36E5C79-9261-46DE-824E-AAA0A26A2DF3}"/>
    <hyperlink ref="J14:O14" r:id="rId5" display="GreenGov Energy Management System (EnMS) Template" xr:uid="{D064DD24-D630-4182-9BB3-FBD9AC74BDEA}"/>
    <hyperlink ref="B12:C12" r:id="rId6" display="GreenGov Checklist submissions - All Agency past years" xr:uid="{8449B287-2C4A-4C2F-A64B-910D2E0BDC1B}"/>
    <hyperlink ref="B13:C13" r:id="rId7" display="GreenGov Sustainability Team Development Workbook" xr:uid="{EEFC55F6-A003-4FA3-9A42-63459C1B09CC}"/>
    <hyperlink ref="B14:C14" r:id="rId8" display="GreenGov Energy Management System (EnMS) Template" xr:uid="{C1F3BAC2-2154-4EBC-AD82-03D23F984763}"/>
    <hyperlink ref="D12:H12" r:id="rId9" display="GreenGov Sustainable Buildings Training Modules" xr:uid="{8FF84F9E-6123-4D0A-AB27-81ED48FBED99}"/>
    <hyperlink ref="D13:H13" r:id="rId10" display="Pennsylvania Climate Mitigation and Resilience Network" xr:uid="{4EA389BD-7DD7-4AEA-9852-B78229B8D3F3}"/>
    <hyperlink ref="B42:D42" r:id="rId11" display="https://www.dgs.pa.gov/greengov/Documents/GreenGov EnMS System Template 1-2023.xlsx" xr:uid="{C536CCC7-7954-42FD-88A4-AE97F96931B1}"/>
    <hyperlink ref="B118:D118" r:id="rId12" display="Implemented a formal training program for staff to increase awareness and opportunities to lead-by-example in areas including: climate, energy and/or sustainability? LINK: Pennsylvania Climate Network Training Modules" xr:uid="{F8A53A4A-CF5D-4080-9E2E-F5702B3A26C1}"/>
  </hyperlinks>
  <pageMargins left="0.25" right="0.25" top="0.75" bottom="0.75" header="0.3" footer="0.3"/>
  <pageSetup paperSize="5" scale="73" fitToHeight="0" orientation="portrait" r:id="rId13"/>
  <headerFooter>
    <oddFooter>Page &amp;P of &amp;N</oddFooter>
  </headerFooter>
  <customProperties>
    <customPr name="_pios_id" r:id="rId14"/>
  </customProperties>
  <ignoredErrors>
    <ignoredError sqref="H33:I33 H23:I23 H61:I61 H62:I62 H163:I163 I73 H25:I25 H32:I32 H116 I116 H118:I118 H43:I43 I64 H63:I63 H87:I87" formula="1"/>
  </ignoredErrors>
  <drawing r:id="rId15"/>
  <legacyDrawing r:id="rId1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17" name="Check Box 1">
              <controlPr locked="0" defaultSize="0" autoFill="0" autoLine="0" autoPict="0" altText="_x000a_">
                <anchor moveWithCells="1">
                  <from>
                    <xdr:col>4</xdr:col>
                    <xdr:colOff>45720</xdr:colOff>
                    <xdr:row>19</xdr:row>
                    <xdr:rowOff>106680</xdr:rowOff>
                  </from>
                  <to>
                    <xdr:col>4</xdr:col>
                    <xdr:colOff>259080</xdr:colOff>
                    <xdr:row>19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18" name="Check Box 2">
              <controlPr locked="0" defaultSize="0" autoFill="0" autoLine="0" autoPict="0">
                <anchor moveWithCells="1">
                  <from>
                    <xdr:col>5</xdr:col>
                    <xdr:colOff>60960</xdr:colOff>
                    <xdr:row>19</xdr:row>
                    <xdr:rowOff>99060</xdr:rowOff>
                  </from>
                  <to>
                    <xdr:col>5</xdr:col>
                    <xdr:colOff>304800</xdr:colOff>
                    <xdr:row>19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19" name="Check Box 3">
              <controlPr locked="0" defaultSize="0" autoFill="0" autoLine="0" autoPict="0">
                <anchor moveWithCells="1">
                  <from>
                    <xdr:col>6</xdr:col>
                    <xdr:colOff>45720</xdr:colOff>
                    <xdr:row>19</xdr:row>
                    <xdr:rowOff>99060</xdr:rowOff>
                  </from>
                  <to>
                    <xdr:col>6</xdr:col>
                    <xdr:colOff>297180</xdr:colOff>
                    <xdr:row>19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20" name="Check Box 7">
              <controlPr locked="0" defaultSize="0" autoFill="0" autoLine="0" autoPict="0">
                <anchor moveWithCells="1">
                  <from>
                    <xdr:col>4</xdr:col>
                    <xdr:colOff>45720</xdr:colOff>
                    <xdr:row>21</xdr:row>
                    <xdr:rowOff>76200</xdr:rowOff>
                  </from>
                  <to>
                    <xdr:col>4</xdr:col>
                    <xdr:colOff>297180</xdr:colOff>
                    <xdr:row>21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21" name="Check Box 8">
              <controlPr locked="0" defaultSize="0" autoFill="0" autoLine="0" autoPict="0">
                <anchor moveWithCells="1">
                  <from>
                    <xdr:col>5</xdr:col>
                    <xdr:colOff>45720</xdr:colOff>
                    <xdr:row>21</xdr:row>
                    <xdr:rowOff>76200</xdr:rowOff>
                  </from>
                  <to>
                    <xdr:col>5</xdr:col>
                    <xdr:colOff>297180</xdr:colOff>
                    <xdr:row>21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22" name="Check Box 9">
              <controlPr locked="0" defaultSize="0" autoFill="0" autoLine="0" autoPict="0">
                <anchor moveWithCells="1">
                  <from>
                    <xdr:col>6</xdr:col>
                    <xdr:colOff>60960</xdr:colOff>
                    <xdr:row>21</xdr:row>
                    <xdr:rowOff>76200</xdr:rowOff>
                  </from>
                  <to>
                    <xdr:col>6</xdr:col>
                    <xdr:colOff>304800</xdr:colOff>
                    <xdr:row>21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23" name="Check Box 10">
              <controlPr locked="0" defaultSize="0" autoFill="0" autoLine="0" autoPict="0">
                <anchor moveWithCells="1">
                  <from>
                    <xdr:col>6</xdr:col>
                    <xdr:colOff>60960</xdr:colOff>
                    <xdr:row>22</xdr:row>
                    <xdr:rowOff>83820</xdr:rowOff>
                  </from>
                  <to>
                    <xdr:col>6</xdr:col>
                    <xdr:colOff>304800</xdr:colOff>
                    <xdr:row>22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24" name="Check Box 11">
              <controlPr locked="0" defaultSize="0" autoFill="0" autoLine="0" autoPict="0">
                <anchor moveWithCells="1">
                  <from>
                    <xdr:col>4</xdr:col>
                    <xdr:colOff>45720</xdr:colOff>
                    <xdr:row>22</xdr:row>
                    <xdr:rowOff>83820</xdr:rowOff>
                  </from>
                  <to>
                    <xdr:col>4</xdr:col>
                    <xdr:colOff>297180</xdr:colOff>
                    <xdr:row>22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25" name="Check Box 12">
              <controlPr locked="0" defaultSize="0" autoFill="0" autoLine="0" autoPict="0">
                <anchor moveWithCells="1">
                  <from>
                    <xdr:col>5</xdr:col>
                    <xdr:colOff>45720</xdr:colOff>
                    <xdr:row>22</xdr:row>
                    <xdr:rowOff>83820</xdr:rowOff>
                  </from>
                  <to>
                    <xdr:col>5</xdr:col>
                    <xdr:colOff>297180</xdr:colOff>
                    <xdr:row>22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26" name="Check Box 13">
              <controlPr locked="0" defaultSize="0" autoFill="0" autoLine="0" autoPict="0">
                <anchor moveWithCells="1">
                  <from>
                    <xdr:col>4</xdr:col>
                    <xdr:colOff>45720</xdr:colOff>
                    <xdr:row>23</xdr:row>
                    <xdr:rowOff>83820</xdr:rowOff>
                  </from>
                  <to>
                    <xdr:col>4</xdr:col>
                    <xdr:colOff>297180</xdr:colOff>
                    <xdr:row>23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27" name="Check Box 14">
              <controlPr locked="0" defaultSize="0" autoFill="0" autoLine="0" autoPict="0">
                <anchor moveWithCells="1">
                  <from>
                    <xdr:col>5</xdr:col>
                    <xdr:colOff>45720</xdr:colOff>
                    <xdr:row>23</xdr:row>
                    <xdr:rowOff>83820</xdr:rowOff>
                  </from>
                  <to>
                    <xdr:col>5</xdr:col>
                    <xdr:colOff>297180</xdr:colOff>
                    <xdr:row>23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28" name="Check Box 15">
              <controlPr locked="0" defaultSize="0" autoFill="0" autoLine="0" autoPict="0">
                <anchor moveWithCells="1">
                  <from>
                    <xdr:col>4</xdr:col>
                    <xdr:colOff>45720</xdr:colOff>
                    <xdr:row>24</xdr:row>
                    <xdr:rowOff>83820</xdr:rowOff>
                  </from>
                  <to>
                    <xdr:col>4</xdr:col>
                    <xdr:colOff>297180</xdr:colOff>
                    <xdr:row>24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29" name="Check Box 16">
              <controlPr locked="0" defaultSize="0" autoFill="0" autoLine="0" autoPict="0">
                <anchor moveWithCells="1">
                  <from>
                    <xdr:col>6</xdr:col>
                    <xdr:colOff>60960</xdr:colOff>
                    <xdr:row>23</xdr:row>
                    <xdr:rowOff>83820</xdr:rowOff>
                  </from>
                  <to>
                    <xdr:col>6</xdr:col>
                    <xdr:colOff>304800</xdr:colOff>
                    <xdr:row>23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30" name="Check Box 17">
              <controlPr locked="0" defaultSize="0" autoFill="0" autoLine="0" autoPict="0">
                <anchor moveWithCells="1">
                  <from>
                    <xdr:col>5</xdr:col>
                    <xdr:colOff>45720</xdr:colOff>
                    <xdr:row>24</xdr:row>
                    <xdr:rowOff>83820</xdr:rowOff>
                  </from>
                  <to>
                    <xdr:col>5</xdr:col>
                    <xdr:colOff>297180</xdr:colOff>
                    <xdr:row>24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31" name="Check Box 18">
              <controlPr locked="0" defaultSize="0" autoFill="0" autoLine="0" autoPict="0">
                <anchor moveWithCells="1">
                  <from>
                    <xdr:col>6</xdr:col>
                    <xdr:colOff>60960</xdr:colOff>
                    <xdr:row>24</xdr:row>
                    <xdr:rowOff>83820</xdr:rowOff>
                  </from>
                  <to>
                    <xdr:col>6</xdr:col>
                    <xdr:colOff>304800</xdr:colOff>
                    <xdr:row>24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32" name="Check Box 19">
              <controlPr locked="0" defaultSize="0" autoFill="0" autoLine="0" autoPict="0">
                <anchor moveWithCells="1">
                  <from>
                    <xdr:col>4</xdr:col>
                    <xdr:colOff>60960</xdr:colOff>
                    <xdr:row>30</xdr:row>
                    <xdr:rowOff>137160</xdr:rowOff>
                  </from>
                  <to>
                    <xdr:col>4</xdr:col>
                    <xdr:colOff>304800</xdr:colOff>
                    <xdr:row>30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33" name="Check Box 20">
              <controlPr locked="0" defaultSize="0" autoFill="0" autoLine="0" autoPict="0">
                <anchor moveWithCells="1">
                  <from>
                    <xdr:col>5</xdr:col>
                    <xdr:colOff>60960</xdr:colOff>
                    <xdr:row>30</xdr:row>
                    <xdr:rowOff>137160</xdr:rowOff>
                  </from>
                  <to>
                    <xdr:col>5</xdr:col>
                    <xdr:colOff>304800</xdr:colOff>
                    <xdr:row>30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34" name="Check Box 21">
              <controlPr locked="0" defaultSize="0" autoFill="0" autoLine="0" autoPict="0">
                <anchor moveWithCells="1">
                  <from>
                    <xdr:col>6</xdr:col>
                    <xdr:colOff>68580</xdr:colOff>
                    <xdr:row>30</xdr:row>
                    <xdr:rowOff>137160</xdr:rowOff>
                  </from>
                  <to>
                    <xdr:col>6</xdr:col>
                    <xdr:colOff>327660</xdr:colOff>
                    <xdr:row>30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5" name="Check Box 46">
              <controlPr locked="0" defaultSize="0" autoFill="0" autoLine="0" autoPict="0">
                <anchor moveWithCells="1">
                  <from>
                    <xdr:col>4</xdr:col>
                    <xdr:colOff>45720</xdr:colOff>
                    <xdr:row>50</xdr:row>
                    <xdr:rowOff>106680</xdr:rowOff>
                  </from>
                  <to>
                    <xdr:col>4</xdr:col>
                    <xdr:colOff>297180</xdr:colOff>
                    <xdr:row>50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6" name="Check Box 47">
              <controlPr locked="0" defaultSize="0" autoFill="0" autoLine="0" autoPict="0">
                <anchor moveWithCells="1">
                  <from>
                    <xdr:col>5</xdr:col>
                    <xdr:colOff>45720</xdr:colOff>
                    <xdr:row>50</xdr:row>
                    <xdr:rowOff>106680</xdr:rowOff>
                  </from>
                  <to>
                    <xdr:col>5</xdr:col>
                    <xdr:colOff>297180</xdr:colOff>
                    <xdr:row>50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7" name="Check Box 48">
              <controlPr locked="0" defaultSize="0" autoFill="0" autoLine="0" autoPict="0">
                <anchor moveWithCells="1">
                  <from>
                    <xdr:col>6</xdr:col>
                    <xdr:colOff>60960</xdr:colOff>
                    <xdr:row>50</xdr:row>
                    <xdr:rowOff>106680</xdr:rowOff>
                  </from>
                  <to>
                    <xdr:col>6</xdr:col>
                    <xdr:colOff>304800</xdr:colOff>
                    <xdr:row>50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8" name="Check Box 49">
              <controlPr locked="0" defaultSize="0" autoFill="0" autoLine="0" autoPict="0">
                <anchor moveWithCells="1">
                  <from>
                    <xdr:col>4</xdr:col>
                    <xdr:colOff>45720</xdr:colOff>
                    <xdr:row>51</xdr:row>
                    <xdr:rowOff>106680</xdr:rowOff>
                  </from>
                  <to>
                    <xdr:col>4</xdr:col>
                    <xdr:colOff>297180</xdr:colOff>
                    <xdr:row>51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9" name="Check Box 50">
              <controlPr locked="0" defaultSize="0" autoFill="0" autoLine="0" autoPict="0">
                <anchor moveWithCells="1">
                  <from>
                    <xdr:col>5</xdr:col>
                    <xdr:colOff>45720</xdr:colOff>
                    <xdr:row>51</xdr:row>
                    <xdr:rowOff>106680</xdr:rowOff>
                  </from>
                  <to>
                    <xdr:col>5</xdr:col>
                    <xdr:colOff>297180</xdr:colOff>
                    <xdr:row>51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0" name="Check Box 51">
              <controlPr locked="0" defaultSize="0" autoFill="0" autoLine="0" autoPict="0">
                <anchor moveWithCells="1">
                  <from>
                    <xdr:col>6</xdr:col>
                    <xdr:colOff>60960</xdr:colOff>
                    <xdr:row>51</xdr:row>
                    <xdr:rowOff>106680</xdr:rowOff>
                  </from>
                  <to>
                    <xdr:col>6</xdr:col>
                    <xdr:colOff>304800</xdr:colOff>
                    <xdr:row>51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1" name="Check Box 52">
              <controlPr locked="0" defaultSize="0" autoFill="0" autoLine="0" autoPict="0">
                <anchor moveWithCells="1">
                  <from>
                    <xdr:col>4</xdr:col>
                    <xdr:colOff>45720</xdr:colOff>
                    <xdr:row>52</xdr:row>
                    <xdr:rowOff>106680</xdr:rowOff>
                  </from>
                  <to>
                    <xdr:col>4</xdr:col>
                    <xdr:colOff>297180</xdr:colOff>
                    <xdr:row>52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2" name="Check Box 53">
              <controlPr locked="0" defaultSize="0" autoFill="0" autoLine="0" autoPict="0">
                <anchor moveWithCells="1">
                  <from>
                    <xdr:col>5</xdr:col>
                    <xdr:colOff>45720</xdr:colOff>
                    <xdr:row>52</xdr:row>
                    <xdr:rowOff>106680</xdr:rowOff>
                  </from>
                  <to>
                    <xdr:col>5</xdr:col>
                    <xdr:colOff>297180</xdr:colOff>
                    <xdr:row>52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3" name="Check Box 54">
              <controlPr locked="0" defaultSize="0" autoFill="0" autoLine="0" autoPict="0">
                <anchor moveWithCells="1">
                  <from>
                    <xdr:col>6</xdr:col>
                    <xdr:colOff>60960</xdr:colOff>
                    <xdr:row>52</xdr:row>
                    <xdr:rowOff>106680</xdr:rowOff>
                  </from>
                  <to>
                    <xdr:col>6</xdr:col>
                    <xdr:colOff>304800</xdr:colOff>
                    <xdr:row>52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4" name="Check Box 55">
              <controlPr locked="0" defaultSize="0" autoFill="0" autoLine="0" autoPict="0">
                <anchor moveWithCells="1">
                  <from>
                    <xdr:col>4</xdr:col>
                    <xdr:colOff>45720</xdr:colOff>
                    <xdr:row>53</xdr:row>
                    <xdr:rowOff>106680</xdr:rowOff>
                  </from>
                  <to>
                    <xdr:col>4</xdr:col>
                    <xdr:colOff>297180</xdr:colOff>
                    <xdr:row>53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5" name="Check Box 56">
              <controlPr locked="0" defaultSize="0" autoFill="0" autoLine="0" autoPict="0">
                <anchor moveWithCells="1">
                  <from>
                    <xdr:col>5</xdr:col>
                    <xdr:colOff>45720</xdr:colOff>
                    <xdr:row>53</xdr:row>
                    <xdr:rowOff>106680</xdr:rowOff>
                  </from>
                  <to>
                    <xdr:col>5</xdr:col>
                    <xdr:colOff>297180</xdr:colOff>
                    <xdr:row>53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6" name="Check Box 57">
              <controlPr locked="0" defaultSize="0" autoFill="0" autoLine="0" autoPict="0">
                <anchor moveWithCells="1">
                  <from>
                    <xdr:col>6</xdr:col>
                    <xdr:colOff>60960</xdr:colOff>
                    <xdr:row>53</xdr:row>
                    <xdr:rowOff>106680</xdr:rowOff>
                  </from>
                  <to>
                    <xdr:col>6</xdr:col>
                    <xdr:colOff>304800</xdr:colOff>
                    <xdr:row>53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7" name="Check Box 70">
              <controlPr locked="0" defaultSize="0" autoFill="0" autoLine="0" autoPict="0">
                <anchor moveWithCells="1">
                  <from>
                    <xdr:col>4</xdr:col>
                    <xdr:colOff>60960</xdr:colOff>
                    <xdr:row>56</xdr:row>
                    <xdr:rowOff>99060</xdr:rowOff>
                  </from>
                  <to>
                    <xdr:col>4</xdr:col>
                    <xdr:colOff>304800</xdr:colOff>
                    <xdr:row>56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8" name="Check Box 71">
              <controlPr locked="0" defaultSize="0" autoFill="0" autoLine="0" autoPict="0">
                <anchor moveWithCells="1">
                  <from>
                    <xdr:col>5</xdr:col>
                    <xdr:colOff>60960</xdr:colOff>
                    <xdr:row>56</xdr:row>
                    <xdr:rowOff>99060</xdr:rowOff>
                  </from>
                  <to>
                    <xdr:col>5</xdr:col>
                    <xdr:colOff>304800</xdr:colOff>
                    <xdr:row>56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9" name="Check Box 72">
              <controlPr locked="0" defaultSize="0" autoFill="0" autoLine="0" autoPict="0">
                <anchor moveWithCells="1">
                  <from>
                    <xdr:col>6</xdr:col>
                    <xdr:colOff>68580</xdr:colOff>
                    <xdr:row>56</xdr:row>
                    <xdr:rowOff>99060</xdr:rowOff>
                  </from>
                  <to>
                    <xdr:col>6</xdr:col>
                    <xdr:colOff>327660</xdr:colOff>
                    <xdr:row>56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0" name="Check Box 73">
              <controlPr locked="0" defaultSize="0" autoFill="0" autoLine="0" autoPict="0">
                <anchor moveWithCells="1">
                  <from>
                    <xdr:col>4</xdr:col>
                    <xdr:colOff>60960</xdr:colOff>
                    <xdr:row>144</xdr:row>
                    <xdr:rowOff>83820</xdr:rowOff>
                  </from>
                  <to>
                    <xdr:col>4</xdr:col>
                    <xdr:colOff>304800</xdr:colOff>
                    <xdr:row>144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1" name="Check Box 74">
              <controlPr locked="0" defaultSize="0" autoFill="0" autoLine="0" autoPict="0">
                <anchor moveWithCells="1">
                  <from>
                    <xdr:col>5</xdr:col>
                    <xdr:colOff>60960</xdr:colOff>
                    <xdr:row>144</xdr:row>
                    <xdr:rowOff>83820</xdr:rowOff>
                  </from>
                  <to>
                    <xdr:col>5</xdr:col>
                    <xdr:colOff>304800</xdr:colOff>
                    <xdr:row>144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2" name="Check Box 75">
              <controlPr locked="0" defaultSize="0" autoFill="0" autoLine="0" autoPict="0">
                <anchor moveWithCells="1">
                  <from>
                    <xdr:col>6</xdr:col>
                    <xdr:colOff>68580</xdr:colOff>
                    <xdr:row>144</xdr:row>
                    <xdr:rowOff>83820</xdr:rowOff>
                  </from>
                  <to>
                    <xdr:col>6</xdr:col>
                    <xdr:colOff>327660</xdr:colOff>
                    <xdr:row>144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53" name="Check Box 91">
              <controlPr locked="0" defaultSize="0" autoFill="0" autoLine="0" autoPict="0">
                <anchor moveWithCells="1">
                  <from>
                    <xdr:col>4</xdr:col>
                    <xdr:colOff>60960</xdr:colOff>
                    <xdr:row>137</xdr:row>
                    <xdr:rowOff>121920</xdr:rowOff>
                  </from>
                  <to>
                    <xdr:col>4</xdr:col>
                    <xdr:colOff>304800</xdr:colOff>
                    <xdr:row>137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54" name="Check Box 92">
              <controlPr locked="0" defaultSize="0" autoFill="0" autoLine="0" autoPict="0">
                <anchor moveWithCells="1">
                  <from>
                    <xdr:col>5</xdr:col>
                    <xdr:colOff>60960</xdr:colOff>
                    <xdr:row>137</xdr:row>
                    <xdr:rowOff>121920</xdr:rowOff>
                  </from>
                  <to>
                    <xdr:col>5</xdr:col>
                    <xdr:colOff>304800</xdr:colOff>
                    <xdr:row>137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55" name="Check Box 93">
              <controlPr locked="0" defaultSize="0" autoFill="0" autoLine="0" autoPict="0">
                <anchor moveWithCells="1">
                  <from>
                    <xdr:col>6</xdr:col>
                    <xdr:colOff>68580</xdr:colOff>
                    <xdr:row>137</xdr:row>
                    <xdr:rowOff>121920</xdr:rowOff>
                  </from>
                  <to>
                    <xdr:col>6</xdr:col>
                    <xdr:colOff>327660</xdr:colOff>
                    <xdr:row>137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56" name="Check Box 121">
              <controlPr locked="0" defaultSize="0" autoFill="0" autoLine="0" autoPict="0">
                <anchor moveWithCells="1">
                  <from>
                    <xdr:col>4</xdr:col>
                    <xdr:colOff>60960</xdr:colOff>
                    <xdr:row>114</xdr:row>
                    <xdr:rowOff>144780</xdr:rowOff>
                  </from>
                  <to>
                    <xdr:col>4</xdr:col>
                    <xdr:colOff>297180</xdr:colOff>
                    <xdr:row>114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57" name="Check Box 122">
              <controlPr locked="0" defaultSize="0" autoFill="0" autoLine="0" autoPict="0">
                <anchor moveWithCells="1">
                  <from>
                    <xdr:col>5</xdr:col>
                    <xdr:colOff>45720</xdr:colOff>
                    <xdr:row>114</xdr:row>
                    <xdr:rowOff>137160</xdr:rowOff>
                  </from>
                  <to>
                    <xdr:col>5</xdr:col>
                    <xdr:colOff>297180</xdr:colOff>
                    <xdr:row>114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58" name="Check Box 123">
              <controlPr locked="0" defaultSize="0" autoFill="0" autoLine="0" autoPict="0">
                <anchor moveWithCells="1">
                  <from>
                    <xdr:col>6</xdr:col>
                    <xdr:colOff>38100</xdr:colOff>
                    <xdr:row>114</xdr:row>
                    <xdr:rowOff>144780</xdr:rowOff>
                  </from>
                  <to>
                    <xdr:col>6</xdr:col>
                    <xdr:colOff>297180</xdr:colOff>
                    <xdr:row>114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59" name="Check Box 124">
              <controlPr locked="0" defaultSize="0" autoFill="0" autoLine="0" autoPict="0">
                <anchor moveWithCells="1">
                  <from>
                    <xdr:col>4</xdr:col>
                    <xdr:colOff>60960</xdr:colOff>
                    <xdr:row>115</xdr:row>
                    <xdr:rowOff>68580</xdr:rowOff>
                  </from>
                  <to>
                    <xdr:col>4</xdr:col>
                    <xdr:colOff>304800</xdr:colOff>
                    <xdr:row>115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60" name="Check Box 125">
              <controlPr locked="0" defaultSize="0" autoFill="0" autoLine="0" autoPict="0">
                <anchor moveWithCells="1">
                  <from>
                    <xdr:col>5</xdr:col>
                    <xdr:colOff>60960</xdr:colOff>
                    <xdr:row>115</xdr:row>
                    <xdr:rowOff>68580</xdr:rowOff>
                  </from>
                  <to>
                    <xdr:col>5</xdr:col>
                    <xdr:colOff>304800</xdr:colOff>
                    <xdr:row>115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61" name="Check Box 126">
              <controlPr locked="0" defaultSize="0" autoFill="0" autoLine="0" autoPict="0">
                <anchor moveWithCells="1">
                  <from>
                    <xdr:col>6</xdr:col>
                    <xdr:colOff>68580</xdr:colOff>
                    <xdr:row>115</xdr:row>
                    <xdr:rowOff>68580</xdr:rowOff>
                  </from>
                  <to>
                    <xdr:col>6</xdr:col>
                    <xdr:colOff>327660</xdr:colOff>
                    <xdr:row>115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62" name="Check Box 127">
              <controlPr locked="0" defaultSize="0" autoFill="0" autoLine="0" autoPict="0">
                <anchor moveWithCells="1">
                  <from>
                    <xdr:col>4</xdr:col>
                    <xdr:colOff>60960</xdr:colOff>
                    <xdr:row>116</xdr:row>
                    <xdr:rowOff>99060</xdr:rowOff>
                  </from>
                  <to>
                    <xdr:col>4</xdr:col>
                    <xdr:colOff>289560</xdr:colOff>
                    <xdr:row>116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63" name="Check Box 128">
              <controlPr locked="0" defaultSize="0" autoFill="0" autoLine="0" autoPict="0">
                <anchor moveWithCells="1">
                  <from>
                    <xdr:col>5</xdr:col>
                    <xdr:colOff>45720</xdr:colOff>
                    <xdr:row>116</xdr:row>
                    <xdr:rowOff>83820</xdr:rowOff>
                  </from>
                  <to>
                    <xdr:col>5</xdr:col>
                    <xdr:colOff>297180</xdr:colOff>
                    <xdr:row>116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64" name="Check Box 129">
              <controlPr locked="0" defaultSize="0" autoFill="0" autoLine="0" autoPict="0">
                <anchor moveWithCells="1">
                  <from>
                    <xdr:col>6</xdr:col>
                    <xdr:colOff>60960</xdr:colOff>
                    <xdr:row>116</xdr:row>
                    <xdr:rowOff>99060</xdr:rowOff>
                  </from>
                  <to>
                    <xdr:col>6</xdr:col>
                    <xdr:colOff>312420</xdr:colOff>
                    <xdr:row>116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65" name="Check Box 130">
              <controlPr locked="0" defaultSize="0" autoFill="0" autoLine="0" autoPict="0">
                <anchor moveWithCells="1">
                  <from>
                    <xdr:col>4</xdr:col>
                    <xdr:colOff>60960</xdr:colOff>
                    <xdr:row>118</xdr:row>
                    <xdr:rowOff>68580</xdr:rowOff>
                  </from>
                  <to>
                    <xdr:col>4</xdr:col>
                    <xdr:colOff>304800</xdr:colOff>
                    <xdr:row>118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66" name="Check Box 131">
              <controlPr locked="0" defaultSize="0" autoFill="0" autoLine="0" autoPict="0">
                <anchor moveWithCells="1">
                  <from>
                    <xdr:col>5</xdr:col>
                    <xdr:colOff>60960</xdr:colOff>
                    <xdr:row>118</xdr:row>
                    <xdr:rowOff>68580</xdr:rowOff>
                  </from>
                  <to>
                    <xdr:col>5</xdr:col>
                    <xdr:colOff>304800</xdr:colOff>
                    <xdr:row>118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67" name="Check Box 132">
              <controlPr locked="0" defaultSize="0" autoFill="0" autoLine="0" autoPict="0">
                <anchor moveWithCells="1">
                  <from>
                    <xdr:col>6</xdr:col>
                    <xdr:colOff>68580</xdr:colOff>
                    <xdr:row>118</xdr:row>
                    <xdr:rowOff>68580</xdr:rowOff>
                  </from>
                  <to>
                    <xdr:col>6</xdr:col>
                    <xdr:colOff>327660</xdr:colOff>
                    <xdr:row>118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68" name="Check Box 133">
              <controlPr locked="0" defaultSize="0" autoFill="0" autoLine="0" autoPict="0">
                <anchor moveWithCells="1">
                  <from>
                    <xdr:col>4</xdr:col>
                    <xdr:colOff>60960</xdr:colOff>
                    <xdr:row>119</xdr:row>
                    <xdr:rowOff>68580</xdr:rowOff>
                  </from>
                  <to>
                    <xdr:col>4</xdr:col>
                    <xdr:colOff>304800</xdr:colOff>
                    <xdr:row>119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69" name="Check Box 134">
              <controlPr locked="0" defaultSize="0" autoFill="0" autoLine="0" autoPict="0">
                <anchor moveWithCells="1">
                  <from>
                    <xdr:col>5</xdr:col>
                    <xdr:colOff>60960</xdr:colOff>
                    <xdr:row>119</xdr:row>
                    <xdr:rowOff>68580</xdr:rowOff>
                  </from>
                  <to>
                    <xdr:col>5</xdr:col>
                    <xdr:colOff>304800</xdr:colOff>
                    <xdr:row>119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70" name="Check Box 135">
              <controlPr locked="0" defaultSize="0" autoFill="0" autoLine="0" autoPict="0">
                <anchor moveWithCells="1">
                  <from>
                    <xdr:col>6</xdr:col>
                    <xdr:colOff>68580</xdr:colOff>
                    <xdr:row>119</xdr:row>
                    <xdr:rowOff>68580</xdr:rowOff>
                  </from>
                  <to>
                    <xdr:col>6</xdr:col>
                    <xdr:colOff>327660</xdr:colOff>
                    <xdr:row>119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71" name="Check Box 136">
              <controlPr locked="0" defaultSize="0" autoFill="0" autoLine="0" autoPict="0">
                <anchor moveWithCells="1">
                  <from>
                    <xdr:col>4</xdr:col>
                    <xdr:colOff>60960</xdr:colOff>
                    <xdr:row>120</xdr:row>
                    <xdr:rowOff>68580</xdr:rowOff>
                  </from>
                  <to>
                    <xdr:col>4</xdr:col>
                    <xdr:colOff>304800</xdr:colOff>
                    <xdr:row>120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72" name="Check Box 137">
              <controlPr locked="0" defaultSize="0" autoFill="0" autoLine="0" autoPict="0">
                <anchor moveWithCells="1">
                  <from>
                    <xdr:col>5</xdr:col>
                    <xdr:colOff>60960</xdr:colOff>
                    <xdr:row>120</xdr:row>
                    <xdr:rowOff>68580</xdr:rowOff>
                  </from>
                  <to>
                    <xdr:col>5</xdr:col>
                    <xdr:colOff>304800</xdr:colOff>
                    <xdr:row>120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73" name="Check Box 138">
              <controlPr locked="0" defaultSize="0" autoFill="0" autoLine="0" autoPict="0">
                <anchor moveWithCells="1">
                  <from>
                    <xdr:col>6</xdr:col>
                    <xdr:colOff>68580</xdr:colOff>
                    <xdr:row>120</xdr:row>
                    <xdr:rowOff>68580</xdr:rowOff>
                  </from>
                  <to>
                    <xdr:col>6</xdr:col>
                    <xdr:colOff>327660</xdr:colOff>
                    <xdr:row>120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74" name="Check Box 139">
              <controlPr locked="0" defaultSize="0" autoFill="0" autoLine="0" autoPict="0">
                <anchor moveWithCells="1">
                  <from>
                    <xdr:col>4</xdr:col>
                    <xdr:colOff>60960</xdr:colOff>
                    <xdr:row>121</xdr:row>
                    <xdr:rowOff>68580</xdr:rowOff>
                  </from>
                  <to>
                    <xdr:col>4</xdr:col>
                    <xdr:colOff>304800</xdr:colOff>
                    <xdr:row>121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75" name="Check Box 140">
              <controlPr locked="0" defaultSize="0" autoFill="0" autoLine="0" autoPict="0">
                <anchor moveWithCells="1">
                  <from>
                    <xdr:col>5</xdr:col>
                    <xdr:colOff>60960</xdr:colOff>
                    <xdr:row>121</xdr:row>
                    <xdr:rowOff>68580</xdr:rowOff>
                  </from>
                  <to>
                    <xdr:col>5</xdr:col>
                    <xdr:colOff>304800</xdr:colOff>
                    <xdr:row>121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76" name="Check Box 141">
              <controlPr locked="0" defaultSize="0" autoFill="0" autoLine="0" autoPict="0">
                <anchor moveWithCells="1">
                  <from>
                    <xdr:col>6</xdr:col>
                    <xdr:colOff>68580</xdr:colOff>
                    <xdr:row>121</xdr:row>
                    <xdr:rowOff>68580</xdr:rowOff>
                  </from>
                  <to>
                    <xdr:col>6</xdr:col>
                    <xdr:colOff>327660</xdr:colOff>
                    <xdr:row>121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77" name="Check Box 142">
              <controlPr locked="0" defaultSize="0" autoFill="0" autoLine="0" autoPict="0">
                <anchor moveWithCells="1">
                  <from>
                    <xdr:col>4</xdr:col>
                    <xdr:colOff>60960</xdr:colOff>
                    <xdr:row>122</xdr:row>
                    <xdr:rowOff>68580</xdr:rowOff>
                  </from>
                  <to>
                    <xdr:col>4</xdr:col>
                    <xdr:colOff>304800</xdr:colOff>
                    <xdr:row>122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78" name="Check Box 143">
              <controlPr locked="0" defaultSize="0" autoFill="0" autoLine="0" autoPict="0">
                <anchor moveWithCells="1">
                  <from>
                    <xdr:col>5</xdr:col>
                    <xdr:colOff>60960</xdr:colOff>
                    <xdr:row>122</xdr:row>
                    <xdr:rowOff>68580</xdr:rowOff>
                  </from>
                  <to>
                    <xdr:col>5</xdr:col>
                    <xdr:colOff>304800</xdr:colOff>
                    <xdr:row>122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79" name="Check Box 144">
              <controlPr locked="0" defaultSize="0" autoFill="0" autoLine="0" autoPict="0">
                <anchor moveWithCells="1">
                  <from>
                    <xdr:col>6</xdr:col>
                    <xdr:colOff>68580</xdr:colOff>
                    <xdr:row>122</xdr:row>
                    <xdr:rowOff>68580</xdr:rowOff>
                  </from>
                  <to>
                    <xdr:col>6</xdr:col>
                    <xdr:colOff>327660</xdr:colOff>
                    <xdr:row>122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80" name="Check Box 145">
              <controlPr locked="0" defaultSize="0" autoFill="0" autoLine="0" autoPict="0">
                <anchor moveWithCells="1">
                  <from>
                    <xdr:col>4</xdr:col>
                    <xdr:colOff>60960</xdr:colOff>
                    <xdr:row>123</xdr:row>
                    <xdr:rowOff>68580</xdr:rowOff>
                  </from>
                  <to>
                    <xdr:col>4</xdr:col>
                    <xdr:colOff>304800</xdr:colOff>
                    <xdr:row>123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81" name="Check Box 146">
              <controlPr locked="0" defaultSize="0" autoFill="0" autoLine="0" autoPict="0">
                <anchor moveWithCells="1">
                  <from>
                    <xdr:col>5</xdr:col>
                    <xdr:colOff>60960</xdr:colOff>
                    <xdr:row>123</xdr:row>
                    <xdr:rowOff>68580</xdr:rowOff>
                  </from>
                  <to>
                    <xdr:col>5</xdr:col>
                    <xdr:colOff>304800</xdr:colOff>
                    <xdr:row>123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82" name="Check Box 147">
              <controlPr locked="0" defaultSize="0" autoFill="0" autoLine="0" autoPict="0">
                <anchor moveWithCells="1">
                  <from>
                    <xdr:col>6</xdr:col>
                    <xdr:colOff>68580</xdr:colOff>
                    <xdr:row>123</xdr:row>
                    <xdr:rowOff>68580</xdr:rowOff>
                  </from>
                  <to>
                    <xdr:col>6</xdr:col>
                    <xdr:colOff>327660</xdr:colOff>
                    <xdr:row>123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83" name="Check Box 186">
              <controlPr locked="0" defaultSize="0" autoFill="0" autoLine="0" autoPict="0">
                <anchor moveWithCells="1">
                  <from>
                    <xdr:col>6</xdr:col>
                    <xdr:colOff>60960</xdr:colOff>
                    <xdr:row>25</xdr:row>
                    <xdr:rowOff>76200</xdr:rowOff>
                  </from>
                  <to>
                    <xdr:col>6</xdr:col>
                    <xdr:colOff>304800</xdr:colOff>
                    <xdr:row>25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84" name="Check Box 187">
              <controlPr locked="0" defaultSize="0" autoFill="0" autoLine="0" autoPict="0">
                <anchor moveWithCells="1">
                  <from>
                    <xdr:col>4</xdr:col>
                    <xdr:colOff>45720</xdr:colOff>
                    <xdr:row>25</xdr:row>
                    <xdr:rowOff>76200</xdr:rowOff>
                  </from>
                  <to>
                    <xdr:col>4</xdr:col>
                    <xdr:colOff>297180</xdr:colOff>
                    <xdr:row>25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85" name="Check Box 188">
              <controlPr locked="0" defaultSize="0" autoFill="0" autoLine="0" autoPict="0">
                <anchor moveWithCells="1">
                  <from>
                    <xdr:col>5</xdr:col>
                    <xdr:colOff>45720</xdr:colOff>
                    <xdr:row>25</xdr:row>
                    <xdr:rowOff>76200</xdr:rowOff>
                  </from>
                  <to>
                    <xdr:col>5</xdr:col>
                    <xdr:colOff>297180</xdr:colOff>
                    <xdr:row>25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86" name="Check Box 191">
              <controlPr locked="0" defaultSize="0" autoFill="0" autoLine="0" autoPict="0">
                <anchor moveWithCells="1">
                  <from>
                    <xdr:col>4</xdr:col>
                    <xdr:colOff>45720</xdr:colOff>
                    <xdr:row>27</xdr:row>
                    <xdr:rowOff>76200</xdr:rowOff>
                  </from>
                  <to>
                    <xdr:col>4</xdr:col>
                    <xdr:colOff>297180</xdr:colOff>
                    <xdr:row>27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87" name="Check Box 193">
              <controlPr locked="0" defaultSize="0" autoFill="0" autoLine="0" autoPict="0">
                <anchor moveWithCells="1">
                  <from>
                    <xdr:col>5</xdr:col>
                    <xdr:colOff>45720</xdr:colOff>
                    <xdr:row>27</xdr:row>
                    <xdr:rowOff>76200</xdr:rowOff>
                  </from>
                  <to>
                    <xdr:col>5</xdr:col>
                    <xdr:colOff>297180</xdr:colOff>
                    <xdr:row>27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88" name="Check Box 194">
              <controlPr locked="0" defaultSize="0" autoFill="0" autoLine="0" autoPict="0">
                <anchor moveWithCells="1">
                  <from>
                    <xdr:col>6</xdr:col>
                    <xdr:colOff>60960</xdr:colOff>
                    <xdr:row>27</xdr:row>
                    <xdr:rowOff>76200</xdr:rowOff>
                  </from>
                  <to>
                    <xdr:col>6</xdr:col>
                    <xdr:colOff>304800</xdr:colOff>
                    <xdr:row>27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89" name="Check Box 195">
              <controlPr locked="0" defaultSize="0" autoFill="0" autoLine="0" autoPict="0">
                <anchor moveWithCells="1">
                  <from>
                    <xdr:col>4</xdr:col>
                    <xdr:colOff>45720</xdr:colOff>
                    <xdr:row>32</xdr:row>
                    <xdr:rowOff>83820</xdr:rowOff>
                  </from>
                  <to>
                    <xdr:col>4</xdr:col>
                    <xdr:colOff>297180</xdr:colOff>
                    <xdr:row>32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90" name="Check Box 196">
              <controlPr locked="0" defaultSize="0" autoFill="0" autoLine="0" autoPict="0">
                <anchor moveWithCells="1">
                  <from>
                    <xdr:col>5</xdr:col>
                    <xdr:colOff>45720</xdr:colOff>
                    <xdr:row>32</xdr:row>
                    <xdr:rowOff>83820</xdr:rowOff>
                  </from>
                  <to>
                    <xdr:col>5</xdr:col>
                    <xdr:colOff>297180</xdr:colOff>
                    <xdr:row>32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91" name="Check Box 197">
              <controlPr locked="0" defaultSize="0" autoFill="0" autoLine="0" autoPict="0">
                <anchor moveWithCells="1">
                  <from>
                    <xdr:col>6</xdr:col>
                    <xdr:colOff>60960</xdr:colOff>
                    <xdr:row>32</xdr:row>
                    <xdr:rowOff>83820</xdr:rowOff>
                  </from>
                  <to>
                    <xdr:col>6</xdr:col>
                    <xdr:colOff>304800</xdr:colOff>
                    <xdr:row>32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92" name="Check Box 198">
              <controlPr locked="0" defaultSize="0" autoFill="0" autoLine="0" autoPict="0">
                <anchor moveWithCells="1">
                  <from>
                    <xdr:col>4</xdr:col>
                    <xdr:colOff>60960</xdr:colOff>
                    <xdr:row>31</xdr:row>
                    <xdr:rowOff>76200</xdr:rowOff>
                  </from>
                  <to>
                    <xdr:col>4</xdr:col>
                    <xdr:colOff>304800</xdr:colOff>
                    <xdr:row>31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93" name="Check Box 199">
              <controlPr locked="0" defaultSize="0" autoFill="0" autoLine="0" autoPict="0">
                <anchor moveWithCells="1">
                  <from>
                    <xdr:col>5</xdr:col>
                    <xdr:colOff>60960</xdr:colOff>
                    <xdr:row>31</xdr:row>
                    <xdr:rowOff>76200</xdr:rowOff>
                  </from>
                  <to>
                    <xdr:col>5</xdr:col>
                    <xdr:colOff>304800</xdr:colOff>
                    <xdr:row>31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94" name="Check Box 200">
              <controlPr locked="0" defaultSize="0" autoFill="0" autoLine="0" autoPict="0">
                <anchor moveWithCells="1">
                  <from>
                    <xdr:col>6</xdr:col>
                    <xdr:colOff>68580</xdr:colOff>
                    <xdr:row>31</xdr:row>
                    <xdr:rowOff>76200</xdr:rowOff>
                  </from>
                  <to>
                    <xdr:col>6</xdr:col>
                    <xdr:colOff>327660</xdr:colOff>
                    <xdr:row>31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95" name="Check Box 201">
              <controlPr locked="0" defaultSize="0" autoFill="0" autoLine="0" autoPict="0">
                <anchor moveWithCells="1">
                  <from>
                    <xdr:col>4</xdr:col>
                    <xdr:colOff>45720</xdr:colOff>
                    <xdr:row>35</xdr:row>
                    <xdr:rowOff>152400</xdr:rowOff>
                  </from>
                  <to>
                    <xdr:col>4</xdr:col>
                    <xdr:colOff>297180</xdr:colOff>
                    <xdr:row>35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96" name="Check Box 202">
              <controlPr locked="0" defaultSize="0" autoFill="0" autoLine="0" autoPict="0">
                <anchor moveWithCells="1">
                  <from>
                    <xdr:col>5</xdr:col>
                    <xdr:colOff>45720</xdr:colOff>
                    <xdr:row>35</xdr:row>
                    <xdr:rowOff>152400</xdr:rowOff>
                  </from>
                  <to>
                    <xdr:col>5</xdr:col>
                    <xdr:colOff>297180</xdr:colOff>
                    <xdr:row>35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97" name="Check Box 203">
              <controlPr locked="0" defaultSize="0" autoFill="0" autoLine="0" autoPict="0">
                <anchor moveWithCells="1">
                  <from>
                    <xdr:col>6</xdr:col>
                    <xdr:colOff>60960</xdr:colOff>
                    <xdr:row>35</xdr:row>
                    <xdr:rowOff>152400</xdr:rowOff>
                  </from>
                  <to>
                    <xdr:col>6</xdr:col>
                    <xdr:colOff>304800</xdr:colOff>
                    <xdr:row>35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98" name="Check Box 204">
              <controlPr locked="0" defaultSize="0" autoFill="0" autoLine="0" autoPict="0">
                <anchor moveWithCells="1">
                  <from>
                    <xdr:col>4</xdr:col>
                    <xdr:colOff>45720</xdr:colOff>
                    <xdr:row>39</xdr:row>
                    <xdr:rowOff>99060</xdr:rowOff>
                  </from>
                  <to>
                    <xdr:col>4</xdr:col>
                    <xdr:colOff>297180</xdr:colOff>
                    <xdr:row>39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99" name="Check Box 205">
              <controlPr locked="0" defaultSize="0" autoFill="0" autoLine="0" autoPict="0">
                <anchor moveWithCells="1">
                  <from>
                    <xdr:col>5</xdr:col>
                    <xdr:colOff>45720</xdr:colOff>
                    <xdr:row>39</xdr:row>
                    <xdr:rowOff>99060</xdr:rowOff>
                  </from>
                  <to>
                    <xdr:col>5</xdr:col>
                    <xdr:colOff>297180</xdr:colOff>
                    <xdr:row>39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00" name="Check Box 206">
              <controlPr locked="0" defaultSize="0" autoFill="0" autoLine="0" autoPict="0">
                <anchor moveWithCells="1">
                  <from>
                    <xdr:col>6</xdr:col>
                    <xdr:colOff>60960</xdr:colOff>
                    <xdr:row>39</xdr:row>
                    <xdr:rowOff>99060</xdr:rowOff>
                  </from>
                  <to>
                    <xdr:col>6</xdr:col>
                    <xdr:colOff>304800</xdr:colOff>
                    <xdr:row>39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01" name="Check Box 207">
              <controlPr locked="0" defaultSize="0" autoFill="0" autoLine="0" autoPict="0">
                <anchor moveWithCells="1">
                  <from>
                    <xdr:col>4</xdr:col>
                    <xdr:colOff>45720</xdr:colOff>
                    <xdr:row>54</xdr:row>
                    <xdr:rowOff>106680</xdr:rowOff>
                  </from>
                  <to>
                    <xdr:col>4</xdr:col>
                    <xdr:colOff>297180</xdr:colOff>
                    <xdr:row>54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02" name="Check Box 208">
              <controlPr locked="0" defaultSize="0" autoFill="0" autoLine="0" autoPict="0">
                <anchor moveWithCells="1">
                  <from>
                    <xdr:col>5</xdr:col>
                    <xdr:colOff>45720</xdr:colOff>
                    <xdr:row>54</xdr:row>
                    <xdr:rowOff>106680</xdr:rowOff>
                  </from>
                  <to>
                    <xdr:col>5</xdr:col>
                    <xdr:colOff>297180</xdr:colOff>
                    <xdr:row>54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03" name="Check Box 209">
              <controlPr locked="0" defaultSize="0" autoFill="0" autoLine="0" autoPict="0">
                <anchor moveWithCells="1">
                  <from>
                    <xdr:col>6</xdr:col>
                    <xdr:colOff>60960</xdr:colOff>
                    <xdr:row>54</xdr:row>
                    <xdr:rowOff>106680</xdr:rowOff>
                  </from>
                  <to>
                    <xdr:col>6</xdr:col>
                    <xdr:colOff>304800</xdr:colOff>
                    <xdr:row>54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04" name="Check Box 210">
              <controlPr locked="0" defaultSize="0" autoFill="0" autoLine="0" autoPict="0">
                <anchor moveWithCells="1">
                  <from>
                    <xdr:col>4</xdr:col>
                    <xdr:colOff>45720</xdr:colOff>
                    <xdr:row>55</xdr:row>
                    <xdr:rowOff>106680</xdr:rowOff>
                  </from>
                  <to>
                    <xdr:col>4</xdr:col>
                    <xdr:colOff>297180</xdr:colOff>
                    <xdr:row>55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05" name="Check Box 211">
              <controlPr locked="0" defaultSize="0" autoFill="0" autoLine="0" autoPict="0">
                <anchor moveWithCells="1">
                  <from>
                    <xdr:col>5</xdr:col>
                    <xdr:colOff>45720</xdr:colOff>
                    <xdr:row>55</xdr:row>
                    <xdr:rowOff>106680</xdr:rowOff>
                  </from>
                  <to>
                    <xdr:col>5</xdr:col>
                    <xdr:colOff>297180</xdr:colOff>
                    <xdr:row>55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06" name="Check Box 212">
              <controlPr locked="0" defaultSize="0" autoFill="0" autoLine="0" autoPict="0">
                <anchor moveWithCells="1">
                  <from>
                    <xdr:col>6</xdr:col>
                    <xdr:colOff>60960</xdr:colOff>
                    <xdr:row>55</xdr:row>
                    <xdr:rowOff>106680</xdr:rowOff>
                  </from>
                  <to>
                    <xdr:col>6</xdr:col>
                    <xdr:colOff>304800</xdr:colOff>
                    <xdr:row>55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07" name="Check Box 213">
              <controlPr locked="0" defaultSize="0" autoFill="0" autoLine="0" autoPict="0">
                <anchor moveWithCells="1">
                  <from>
                    <xdr:col>4</xdr:col>
                    <xdr:colOff>45720</xdr:colOff>
                    <xdr:row>59</xdr:row>
                    <xdr:rowOff>106680</xdr:rowOff>
                  </from>
                  <to>
                    <xdr:col>4</xdr:col>
                    <xdr:colOff>297180</xdr:colOff>
                    <xdr:row>59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08" name="Check Box 214">
              <controlPr locked="0" defaultSize="0" autoFill="0" autoLine="0" autoPict="0">
                <anchor moveWithCells="1">
                  <from>
                    <xdr:col>5</xdr:col>
                    <xdr:colOff>45720</xdr:colOff>
                    <xdr:row>59</xdr:row>
                    <xdr:rowOff>106680</xdr:rowOff>
                  </from>
                  <to>
                    <xdr:col>5</xdr:col>
                    <xdr:colOff>297180</xdr:colOff>
                    <xdr:row>59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09" name="Check Box 215">
              <controlPr locked="0" defaultSize="0" autoFill="0" autoLine="0" autoPict="0">
                <anchor moveWithCells="1">
                  <from>
                    <xdr:col>6</xdr:col>
                    <xdr:colOff>60960</xdr:colOff>
                    <xdr:row>59</xdr:row>
                    <xdr:rowOff>106680</xdr:rowOff>
                  </from>
                  <to>
                    <xdr:col>6</xdr:col>
                    <xdr:colOff>304800</xdr:colOff>
                    <xdr:row>59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10" name="Check Box 216">
              <controlPr locked="0" defaultSize="0" autoFill="0" autoLine="0" autoPict="0">
                <anchor moveWithCells="1">
                  <from>
                    <xdr:col>4</xdr:col>
                    <xdr:colOff>45720</xdr:colOff>
                    <xdr:row>60</xdr:row>
                    <xdr:rowOff>106680</xdr:rowOff>
                  </from>
                  <to>
                    <xdr:col>4</xdr:col>
                    <xdr:colOff>297180</xdr:colOff>
                    <xdr:row>60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11" name="Check Box 217">
              <controlPr locked="0" defaultSize="0" autoFill="0" autoLine="0" autoPict="0">
                <anchor moveWithCells="1">
                  <from>
                    <xdr:col>5</xdr:col>
                    <xdr:colOff>45720</xdr:colOff>
                    <xdr:row>60</xdr:row>
                    <xdr:rowOff>106680</xdr:rowOff>
                  </from>
                  <to>
                    <xdr:col>5</xdr:col>
                    <xdr:colOff>297180</xdr:colOff>
                    <xdr:row>60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12" name="Check Box 218">
              <controlPr locked="0" defaultSize="0" autoFill="0" autoLine="0" autoPict="0">
                <anchor moveWithCells="1">
                  <from>
                    <xdr:col>6</xdr:col>
                    <xdr:colOff>60960</xdr:colOff>
                    <xdr:row>60</xdr:row>
                    <xdr:rowOff>106680</xdr:rowOff>
                  </from>
                  <to>
                    <xdr:col>6</xdr:col>
                    <xdr:colOff>304800</xdr:colOff>
                    <xdr:row>60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13" name="Check Box 219">
              <controlPr locked="0" defaultSize="0" autoFill="0" autoLine="0" autoPict="0">
                <anchor moveWithCells="1">
                  <from>
                    <xdr:col>4</xdr:col>
                    <xdr:colOff>45720</xdr:colOff>
                    <xdr:row>61</xdr:row>
                    <xdr:rowOff>106680</xdr:rowOff>
                  </from>
                  <to>
                    <xdr:col>4</xdr:col>
                    <xdr:colOff>297180</xdr:colOff>
                    <xdr:row>61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14" name="Check Box 220">
              <controlPr locked="0" defaultSize="0" autoFill="0" autoLine="0" autoPict="0">
                <anchor moveWithCells="1">
                  <from>
                    <xdr:col>5</xdr:col>
                    <xdr:colOff>45720</xdr:colOff>
                    <xdr:row>61</xdr:row>
                    <xdr:rowOff>106680</xdr:rowOff>
                  </from>
                  <to>
                    <xdr:col>5</xdr:col>
                    <xdr:colOff>297180</xdr:colOff>
                    <xdr:row>61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15" name="Check Box 221">
              <controlPr locked="0" defaultSize="0" autoFill="0" autoLine="0" autoPict="0">
                <anchor moveWithCells="1">
                  <from>
                    <xdr:col>6</xdr:col>
                    <xdr:colOff>60960</xdr:colOff>
                    <xdr:row>61</xdr:row>
                    <xdr:rowOff>106680</xdr:rowOff>
                  </from>
                  <to>
                    <xdr:col>6</xdr:col>
                    <xdr:colOff>304800</xdr:colOff>
                    <xdr:row>61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16" name="Check Box 222">
              <controlPr locked="0" defaultSize="0" autoFill="0" autoLine="0" autoPict="0">
                <anchor moveWithCells="1">
                  <from>
                    <xdr:col>4</xdr:col>
                    <xdr:colOff>45720</xdr:colOff>
                    <xdr:row>62</xdr:row>
                    <xdr:rowOff>106680</xdr:rowOff>
                  </from>
                  <to>
                    <xdr:col>4</xdr:col>
                    <xdr:colOff>297180</xdr:colOff>
                    <xdr:row>62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17" name="Check Box 223">
              <controlPr locked="0" defaultSize="0" autoFill="0" autoLine="0" autoPict="0">
                <anchor moveWithCells="1">
                  <from>
                    <xdr:col>5</xdr:col>
                    <xdr:colOff>45720</xdr:colOff>
                    <xdr:row>62</xdr:row>
                    <xdr:rowOff>106680</xdr:rowOff>
                  </from>
                  <to>
                    <xdr:col>5</xdr:col>
                    <xdr:colOff>297180</xdr:colOff>
                    <xdr:row>62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18" name="Check Box 224">
              <controlPr locked="0" defaultSize="0" autoFill="0" autoLine="0" autoPict="0">
                <anchor moveWithCells="1">
                  <from>
                    <xdr:col>6</xdr:col>
                    <xdr:colOff>60960</xdr:colOff>
                    <xdr:row>62</xdr:row>
                    <xdr:rowOff>106680</xdr:rowOff>
                  </from>
                  <to>
                    <xdr:col>6</xdr:col>
                    <xdr:colOff>304800</xdr:colOff>
                    <xdr:row>62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19" name="Check Box 225">
              <controlPr locked="0" defaultSize="0" autoFill="0" autoLine="0" autoPict="0">
                <anchor moveWithCells="1">
                  <from>
                    <xdr:col>4</xdr:col>
                    <xdr:colOff>60960</xdr:colOff>
                    <xdr:row>65</xdr:row>
                    <xdr:rowOff>99060</xdr:rowOff>
                  </from>
                  <to>
                    <xdr:col>4</xdr:col>
                    <xdr:colOff>304800</xdr:colOff>
                    <xdr:row>65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20" name="Check Box 226">
              <controlPr locked="0" defaultSize="0" autoFill="0" autoLine="0" autoPict="0">
                <anchor moveWithCells="1">
                  <from>
                    <xdr:col>5</xdr:col>
                    <xdr:colOff>60960</xdr:colOff>
                    <xdr:row>65</xdr:row>
                    <xdr:rowOff>99060</xdr:rowOff>
                  </from>
                  <to>
                    <xdr:col>5</xdr:col>
                    <xdr:colOff>304800</xdr:colOff>
                    <xdr:row>65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21" name="Check Box 227">
              <controlPr locked="0" defaultSize="0" autoFill="0" autoLine="0" autoPict="0">
                <anchor moveWithCells="1">
                  <from>
                    <xdr:col>6</xdr:col>
                    <xdr:colOff>68580</xdr:colOff>
                    <xdr:row>65</xdr:row>
                    <xdr:rowOff>99060</xdr:rowOff>
                  </from>
                  <to>
                    <xdr:col>6</xdr:col>
                    <xdr:colOff>327660</xdr:colOff>
                    <xdr:row>65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22" name="Check Box 228">
              <controlPr locked="0" defaultSize="0" autoFill="0" autoLine="0" autoPict="0">
                <anchor moveWithCells="1">
                  <from>
                    <xdr:col>4</xdr:col>
                    <xdr:colOff>45720</xdr:colOff>
                    <xdr:row>63</xdr:row>
                    <xdr:rowOff>106680</xdr:rowOff>
                  </from>
                  <to>
                    <xdr:col>4</xdr:col>
                    <xdr:colOff>297180</xdr:colOff>
                    <xdr:row>63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23" name="Check Box 229">
              <controlPr locked="0" defaultSize="0" autoFill="0" autoLine="0" autoPict="0">
                <anchor moveWithCells="1">
                  <from>
                    <xdr:col>5</xdr:col>
                    <xdr:colOff>45720</xdr:colOff>
                    <xdr:row>63</xdr:row>
                    <xdr:rowOff>106680</xdr:rowOff>
                  </from>
                  <to>
                    <xdr:col>5</xdr:col>
                    <xdr:colOff>297180</xdr:colOff>
                    <xdr:row>63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24" name="Check Box 230">
              <controlPr locked="0" defaultSize="0" autoFill="0" autoLine="0" autoPict="0">
                <anchor moveWithCells="1">
                  <from>
                    <xdr:col>6</xdr:col>
                    <xdr:colOff>60960</xdr:colOff>
                    <xdr:row>63</xdr:row>
                    <xdr:rowOff>106680</xdr:rowOff>
                  </from>
                  <to>
                    <xdr:col>6</xdr:col>
                    <xdr:colOff>304800</xdr:colOff>
                    <xdr:row>63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25" name="Check Box 231">
              <controlPr locked="0" defaultSize="0" autoFill="0" autoLine="0" autoPict="0">
                <anchor moveWithCells="1">
                  <from>
                    <xdr:col>4</xdr:col>
                    <xdr:colOff>45720</xdr:colOff>
                    <xdr:row>64</xdr:row>
                    <xdr:rowOff>106680</xdr:rowOff>
                  </from>
                  <to>
                    <xdr:col>4</xdr:col>
                    <xdr:colOff>297180</xdr:colOff>
                    <xdr:row>64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26" name="Check Box 232">
              <controlPr locked="0" defaultSize="0" autoFill="0" autoLine="0" autoPict="0">
                <anchor moveWithCells="1">
                  <from>
                    <xdr:col>5</xdr:col>
                    <xdr:colOff>45720</xdr:colOff>
                    <xdr:row>64</xdr:row>
                    <xdr:rowOff>106680</xdr:rowOff>
                  </from>
                  <to>
                    <xdr:col>5</xdr:col>
                    <xdr:colOff>297180</xdr:colOff>
                    <xdr:row>64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27" name="Check Box 233">
              <controlPr locked="0" defaultSize="0" autoFill="0" autoLine="0" autoPict="0">
                <anchor moveWithCells="1">
                  <from>
                    <xdr:col>6</xdr:col>
                    <xdr:colOff>60960</xdr:colOff>
                    <xdr:row>64</xdr:row>
                    <xdr:rowOff>106680</xdr:rowOff>
                  </from>
                  <to>
                    <xdr:col>6</xdr:col>
                    <xdr:colOff>304800</xdr:colOff>
                    <xdr:row>64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28" name="Check Box 234">
              <controlPr locked="0" defaultSize="0" autoFill="0" autoLine="0" autoPict="0">
                <anchor moveWithCells="1">
                  <from>
                    <xdr:col>4</xdr:col>
                    <xdr:colOff>60960</xdr:colOff>
                    <xdr:row>66</xdr:row>
                    <xdr:rowOff>99060</xdr:rowOff>
                  </from>
                  <to>
                    <xdr:col>4</xdr:col>
                    <xdr:colOff>304800</xdr:colOff>
                    <xdr:row>66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29" name="Check Box 235">
              <controlPr locked="0" defaultSize="0" autoFill="0" autoLine="0" autoPict="0">
                <anchor moveWithCells="1">
                  <from>
                    <xdr:col>5</xdr:col>
                    <xdr:colOff>60960</xdr:colOff>
                    <xdr:row>66</xdr:row>
                    <xdr:rowOff>99060</xdr:rowOff>
                  </from>
                  <to>
                    <xdr:col>5</xdr:col>
                    <xdr:colOff>304800</xdr:colOff>
                    <xdr:row>66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30" name="Check Box 236">
              <controlPr locked="0" defaultSize="0" autoFill="0" autoLine="0" autoPict="0">
                <anchor moveWithCells="1">
                  <from>
                    <xdr:col>6</xdr:col>
                    <xdr:colOff>68580</xdr:colOff>
                    <xdr:row>66</xdr:row>
                    <xdr:rowOff>99060</xdr:rowOff>
                  </from>
                  <to>
                    <xdr:col>6</xdr:col>
                    <xdr:colOff>327660</xdr:colOff>
                    <xdr:row>66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131" name="Check Box 246">
              <controlPr locked="0" defaultSize="0" autoFill="0" autoLine="0" autoPict="0">
                <anchor moveWithCells="1">
                  <from>
                    <xdr:col>4</xdr:col>
                    <xdr:colOff>45720</xdr:colOff>
                    <xdr:row>145</xdr:row>
                    <xdr:rowOff>76200</xdr:rowOff>
                  </from>
                  <to>
                    <xdr:col>4</xdr:col>
                    <xdr:colOff>297180</xdr:colOff>
                    <xdr:row>145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132" name="Check Box 247">
              <controlPr locked="0" defaultSize="0" autoFill="0" autoLine="0" autoPict="0">
                <anchor moveWithCells="1">
                  <from>
                    <xdr:col>5</xdr:col>
                    <xdr:colOff>45720</xdr:colOff>
                    <xdr:row>145</xdr:row>
                    <xdr:rowOff>76200</xdr:rowOff>
                  </from>
                  <to>
                    <xdr:col>5</xdr:col>
                    <xdr:colOff>297180</xdr:colOff>
                    <xdr:row>145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133" name="Check Box 248">
              <controlPr locked="0" defaultSize="0" autoFill="0" autoLine="0" autoPict="0">
                <anchor moveWithCells="1">
                  <from>
                    <xdr:col>6</xdr:col>
                    <xdr:colOff>60960</xdr:colOff>
                    <xdr:row>145</xdr:row>
                    <xdr:rowOff>76200</xdr:rowOff>
                  </from>
                  <to>
                    <xdr:col>6</xdr:col>
                    <xdr:colOff>304800</xdr:colOff>
                    <xdr:row>145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134" name="Check Box 249">
              <controlPr locked="0" defaultSize="0" autoFill="0" autoLine="0" autoPict="0">
                <anchor moveWithCells="1">
                  <from>
                    <xdr:col>4</xdr:col>
                    <xdr:colOff>38100</xdr:colOff>
                    <xdr:row>146</xdr:row>
                    <xdr:rowOff>121920</xdr:rowOff>
                  </from>
                  <to>
                    <xdr:col>4</xdr:col>
                    <xdr:colOff>289560</xdr:colOff>
                    <xdr:row>146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35" name="Check Box 250">
              <controlPr locked="0" defaultSize="0" autoFill="0" autoLine="0" autoPict="0">
                <anchor moveWithCells="1">
                  <from>
                    <xdr:col>5</xdr:col>
                    <xdr:colOff>38100</xdr:colOff>
                    <xdr:row>146</xdr:row>
                    <xdr:rowOff>121920</xdr:rowOff>
                  </from>
                  <to>
                    <xdr:col>5</xdr:col>
                    <xdr:colOff>289560</xdr:colOff>
                    <xdr:row>146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136" name="Check Box 251">
              <controlPr locked="0" defaultSize="0" autoFill="0" autoLine="0" autoPict="0">
                <anchor moveWithCells="1">
                  <from>
                    <xdr:col>6</xdr:col>
                    <xdr:colOff>45720</xdr:colOff>
                    <xdr:row>146</xdr:row>
                    <xdr:rowOff>121920</xdr:rowOff>
                  </from>
                  <to>
                    <xdr:col>6</xdr:col>
                    <xdr:colOff>297180</xdr:colOff>
                    <xdr:row>146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137" name="Check Box 252">
              <controlPr locked="0" defaultSize="0" autoFill="0" autoLine="0" autoPict="0">
                <anchor moveWithCells="1">
                  <from>
                    <xdr:col>4</xdr:col>
                    <xdr:colOff>38100</xdr:colOff>
                    <xdr:row>147</xdr:row>
                    <xdr:rowOff>121920</xdr:rowOff>
                  </from>
                  <to>
                    <xdr:col>4</xdr:col>
                    <xdr:colOff>289560</xdr:colOff>
                    <xdr:row>147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38" name="Check Box 253">
              <controlPr locked="0" defaultSize="0" autoFill="0" autoLine="0" autoPict="0">
                <anchor moveWithCells="1">
                  <from>
                    <xdr:col>5</xdr:col>
                    <xdr:colOff>38100</xdr:colOff>
                    <xdr:row>147</xdr:row>
                    <xdr:rowOff>121920</xdr:rowOff>
                  </from>
                  <to>
                    <xdr:col>5</xdr:col>
                    <xdr:colOff>289560</xdr:colOff>
                    <xdr:row>147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139" name="Check Box 254">
              <controlPr locked="0" defaultSize="0" autoFill="0" autoLine="0" autoPict="0">
                <anchor moveWithCells="1">
                  <from>
                    <xdr:col>6</xdr:col>
                    <xdr:colOff>45720</xdr:colOff>
                    <xdr:row>147</xdr:row>
                    <xdr:rowOff>121920</xdr:rowOff>
                  </from>
                  <to>
                    <xdr:col>6</xdr:col>
                    <xdr:colOff>297180</xdr:colOff>
                    <xdr:row>147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140" name="Check Box 255">
              <controlPr locked="0" defaultSize="0" autoFill="0" autoLine="0" autoPict="0">
                <anchor moveWithCells="1">
                  <from>
                    <xdr:col>4</xdr:col>
                    <xdr:colOff>38100</xdr:colOff>
                    <xdr:row>148</xdr:row>
                    <xdr:rowOff>121920</xdr:rowOff>
                  </from>
                  <to>
                    <xdr:col>4</xdr:col>
                    <xdr:colOff>289560</xdr:colOff>
                    <xdr:row>148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141" name="Check Box 256">
              <controlPr locked="0" defaultSize="0" autoFill="0" autoLine="0" autoPict="0">
                <anchor moveWithCells="1">
                  <from>
                    <xdr:col>5</xdr:col>
                    <xdr:colOff>38100</xdr:colOff>
                    <xdr:row>148</xdr:row>
                    <xdr:rowOff>121920</xdr:rowOff>
                  </from>
                  <to>
                    <xdr:col>5</xdr:col>
                    <xdr:colOff>289560</xdr:colOff>
                    <xdr:row>148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142" name="Check Box 257">
              <controlPr locked="0" defaultSize="0" autoFill="0" autoLine="0" autoPict="0">
                <anchor moveWithCells="1">
                  <from>
                    <xdr:col>6</xdr:col>
                    <xdr:colOff>45720</xdr:colOff>
                    <xdr:row>148</xdr:row>
                    <xdr:rowOff>121920</xdr:rowOff>
                  </from>
                  <to>
                    <xdr:col>6</xdr:col>
                    <xdr:colOff>297180</xdr:colOff>
                    <xdr:row>148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143" name="Check Box 258">
              <controlPr locked="0" defaultSize="0" autoFill="0" autoLine="0" autoPict="0">
                <anchor moveWithCells="1">
                  <from>
                    <xdr:col>4</xdr:col>
                    <xdr:colOff>38100</xdr:colOff>
                    <xdr:row>149</xdr:row>
                    <xdr:rowOff>121920</xdr:rowOff>
                  </from>
                  <to>
                    <xdr:col>4</xdr:col>
                    <xdr:colOff>289560</xdr:colOff>
                    <xdr:row>149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144" name="Check Box 259">
              <controlPr locked="0" defaultSize="0" autoFill="0" autoLine="0" autoPict="0">
                <anchor moveWithCells="1">
                  <from>
                    <xdr:col>5</xdr:col>
                    <xdr:colOff>38100</xdr:colOff>
                    <xdr:row>149</xdr:row>
                    <xdr:rowOff>121920</xdr:rowOff>
                  </from>
                  <to>
                    <xdr:col>5</xdr:col>
                    <xdr:colOff>289560</xdr:colOff>
                    <xdr:row>149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145" name="Check Box 260">
              <controlPr locked="0" defaultSize="0" autoFill="0" autoLine="0" autoPict="0">
                <anchor moveWithCells="1">
                  <from>
                    <xdr:col>6</xdr:col>
                    <xdr:colOff>45720</xdr:colOff>
                    <xdr:row>149</xdr:row>
                    <xdr:rowOff>121920</xdr:rowOff>
                  </from>
                  <to>
                    <xdr:col>6</xdr:col>
                    <xdr:colOff>297180</xdr:colOff>
                    <xdr:row>149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146" name="Check Box 261">
              <controlPr locked="0" defaultSize="0" autoFill="0" autoLine="0" autoPict="0">
                <anchor moveWithCells="1">
                  <from>
                    <xdr:col>4</xdr:col>
                    <xdr:colOff>38100</xdr:colOff>
                    <xdr:row>154</xdr:row>
                    <xdr:rowOff>121920</xdr:rowOff>
                  </from>
                  <to>
                    <xdr:col>4</xdr:col>
                    <xdr:colOff>289560</xdr:colOff>
                    <xdr:row>154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147" name="Check Box 262">
              <controlPr locked="0" defaultSize="0" autoFill="0" autoLine="0" autoPict="0">
                <anchor moveWithCells="1">
                  <from>
                    <xdr:col>5</xdr:col>
                    <xdr:colOff>38100</xdr:colOff>
                    <xdr:row>154</xdr:row>
                    <xdr:rowOff>121920</xdr:rowOff>
                  </from>
                  <to>
                    <xdr:col>5</xdr:col>
                    <xdr:colOff>289560</xdr:colOff>
                    <xdr:row>154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148" name="Check Box 263">
              <controlPr locked="0" defaultSize="0" autoFill="0" autoLine="0" autoPict="0">
                <anchor moveWithCells="1">
                  <from>
                    <xdr:col>6</xdr:col>
                    <xdr:colOff>45720</xdr:colOff>
                    <xdr:row>154</xdr:row>
                    <xdr:rowOff>121920</xdr:rowOff>
                  </from>
                  <to>
                    <xdr:col>6</xdr:col>
                    <xdr:colOff>297180</xdr:colOff>
                    <xdr:row>154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149" name="Check Box 264">
              <controlPr locked="0" defaultSize="0" autoFill="0" autoLine="0" autoPict="0">
                <anchor moveWithCells="1">
                  <from>
                    <xdr:col>4</xdr:col>
                    <xdr:colOff>38100</xdr:colOff>
                    <xdr:row>155</xdr:row>
                    <xdr:rowOff>121920</xdr:rowOff>
                  </from>
                  <to>
                    <xdr:col>4</xdr:col>
                    <xdr:colOff>289560</xdr:colOff>
                    <xdr:row>155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150" name="Check Box 265">
              <controlPr locked="0" defaultSize="0" autoFill="0" autoLine="0" autoPict="0">
                <anchor moveWithCells="1">
                  <from>
                    <xdr:col>5</xdr:col>
                    <xdr:colOff>38100</xdr:colOff>
                    <xdr:row>155</xdr:row>
                    <xdr:rowOff>121920</xdr:rowOff>
                  </from>
                  <to>
                    <xdr:col>5</xdr:col>
                    <xdr:colOff>289560</xdr:colOff>
                    <xdr:row>155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151" name="Check Box 266">
              <controlPr locked="0" defaultSize="0" autoFill="0" autoLine="0" autoPict="0">
                <anchor moveWithCells="1">
                  <from>
                    <xdr:col>6</xdr:col>
                    <xdr:colOff>45720</xdr:colOff>
                    <xdr:row>155</xdr:row>
                    <xdr:rowOff>121920</xdr:rowOff>
                  </from>
                  <to>
                    <xdr:col>6</xdr:col>
                    <xdr:colOff>297180</xdr:colOff>
                    <xdr:row>155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152" name="Check Box 267">
              <controlPr locked="0" defaultSize="0" autoFill="0" autoLine="0" autoPict="0">
                <anchor moveWithCells="1">
                  <from>
                    <xdr:col>4</xdr:col>
                    <xdr:colOff>38100</xdr:colOff>
                    <xdr:row>158</xdr:row>
                    <xdr:rowOff>83820</xdr:rowOff>
                  </from>
                  <to>
                    <xdr:col>4</xdr:col>
                    <xdr:colOff>289560</xdr:colOff>
                    <xdr:row>158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153" name="Check Box 268">
              <controlPr locked="0" defaultSize="0" autoFill="0" autoLine="0" autoPict="0">
                <anchor moveWithCells="1">
                  <from>
                    <xdr:col>5</xdr:col>
                    <xdr:colOff>38100</xdr:colOff>
                    <xdr:row>158</xdr:row>
                    <xdr:rowOff>83820</xdr:rowOff>
                  </from>
                  <to>
                    <xdr:col>5</xdr:col>
                    <xdr:colOff>289560</xdr:colOff>
                    <xdr:row>158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154" name="Check Box 269">
              <controlPr locked="0" defaultSize="0" autoFill="0" autoLine="0" autoPict="0">
                <anchor moveWithCells="1">
                  <from>
                    <xdr:col>6</xdr:col>
                    <xdr:colOff>45720</xdr:colOff>
                    <xdr:row>158</xdr:row>
                    <xdr:rowOff>83820</xdr:rowOff>
                  </from>
                  <to>
                    <xdr:col>6</xdr:col>
                    <xdr:colOff>297180</xdr:colOff>
                    <xdr:row>158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155" name="Check Box 270">
              <controlPr locked="0" defaultSize="0" autoFill="0" autoLine="0" autoPict="0">
                <anchor moveWithCells="1">
                  <from>
                    <xdr:col>4</xdr:col>
                    <xdr:colOff>38100</xdr:colOff>
                    <xdr:row>161</xdr:row>
                    <xdr:rowOff>121920</xdr:rowOff>
                  </from>
                  <to>
                    <xdr:col>4</xdr:col>
                    <xdr:colOff>289560</xdr:colOff>
                    <xdr:row>161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156" name="Check Box 271">
              <controlPr locked="0" defaultSize="0" autoFill="0" autoLine="0" autoPict="0">
                <anchor moveWithCells="1">
                  <from>
                    <xdr:col>5</xdr:col>
                    <xdr:colOff>38100</xdr:colOff>
                    <xdr:row>161</xdr:row>
                    <xdr:rowOff>121920</xdr:rowOff>
                  </from>
                  <to>
                    <xdr:col>5</xdr:col>
                    <xdr:colOff>289560</xdr:colOff>
                    <xdr:row>161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157" name="Check Box 272">
              <controlPr locked="0" defaultSize="0" autoFill="0" autoLine="0" autoPict="0">
                <anchor moveWithCells="1">
                  <from>
                    <xdr:col>6</xdr:col>
                    <xdr:colOff>45720</xdr:colOff>
                    <xdr:row>161</xdr:row>
                    <xdr:rowOff>121920</xdr:rowOff>
                  </from>
                  <to>
                    <xdr:col>6</xdr:col>
                    <xdr:colOff>297180</xdr:colOff>
                    <xdr:row>161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158" name="Check Box 273">
              <controlPr locked="0" defaultSize="0" autoFill="0" autoLine="0" autoPict="0">
                <anchor moveWithCells="1">
                  <from>
                    <xdr:col>4</xdr:col>
                    <xdr:colOff>38100</xdr:colOff>
                    <xdr:row>162</xdr:row>
                    <xdr:rowOff>121920</xdr:rowOff>
                  </from>
                  <to>
                    <xdr:col>4</xdr:col>
                    <xdr:colOff>289560</xdr:colOff>
                    <xdr:row>162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159" name="Check Box 274">
              <controlPr locked="0" defaultSize="0" autoFill="0" autoLine="0" autoPict="0">
                <anchor moveWithCells="1">
                  <from>
                    <xdr:col>5</xdr:col>
                    <xdr:colOff>38100</xdr:colOff>
                    <xdr:row>162</xdr:row>
                    <xdr:rowOff>121920</xdr:rowOff>
                  </from>
                  <to>
                    <xdr:col>5</xdr:col>
                    <xdr:colOff>289560</xdr:colOff>
                    <xdr:row>162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160" name="Check Box 275">
              <controlPr locked="0" defaultSize="0" autoFill="0" autoLine="0" autoPict="0">
                <anchor moveWithCells="1">
                  <from>
                    <xdr:col>6</xdr:col>
                    <xdr:colOff>45720</xdr:colOff>
                    <xdr:row>162</xdr:row>
                    <xdr:rowOff>121920</xdr:rowOff>
                  </from>
                  <to>
                    <xdr:col>6</xdr:col>
                    <xdr:colOff>297180</xdr:colOff>
                    <xdr:row>162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161" name="Check Box 276">
              <controlPr locked="0" defaultSize="0" autoFill="0" autoLine="0" autoPict="0">
                <anchor moveWithCells="1">
                  <from>
                    <xdr:col>4</xdr:col>
                    <xdr:colOff>38100</xdr:colOff>
                    <xdr:row>163</xdr:row>
                    <xdr:rowOff>121920</xdr:rowOff>
                  </from>
                  <to>
                    <xdr:col>4</xdr:col>
                    <xdr:colOff>289560</xdr:colOff>
                    <xdr:row>163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162" name="Check Box 277">
              <controlPr locked="0" defaultSize="0" autoFill="0" autoLine="0" autoPict="0">
                <anchor moveWithCells="1">
                  <from>
                    <xdr:col>5</xdr:col>
                    <xdr:colOff>38100</xdr:colOff>
                    <xdr:row>163</xdr:row>
                    <xdr:rowOff>121920</xdr:rowOff>
                  </from>
                  <to>
                    <xdr:col>5</xdr:col>
                    <xdr:colOff>289560</xdr:colOff>
                    <xdr:row>163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163" name="Check Box 278">
              <controlPr locked="0" defaultSize="0" autoFill="0" autoLine="0" autoPict="0">
                <anchor moveWithCells="1">
                  <from>
                    <xdr:col>6</xdr:col>
                    <xdr:colOff>45720</xdr:colOff>
                    <xdr:row>163</xdr:row>
                    <xdr:rowOff>121920</xdr:rowOff>
                  </from>
                  <to>
                    <xdr:col>6</xdr:col>
                    <xdr:colOff>297180</xdr:colOff>
                    <xdr:row>163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164" name="Check Box 279">
              <controlPr locked="0" defaultSize="0" autoFill="0" autoLine="0" autoPict="0">
                <anchor moveWithCells="1">
                  <from>
                    <xdr:col>4</xdr:col>
                    <xdr:colOff>38100</xdr:colOff>
                    <xdr:row>164</xdr:row>
                    <xdr:rowOff>121920</xdr:rowOff>
                  </from>
                  <to>
                    <xdr:col>4</xdr:col>
                    <xdr:colOff>289560</xdr:colOff>
                    <xdr:row>164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165" name="Check Box 280">
              <controlPr locked="0" defaultSize="0" autoFill="0" autoLine="0" autoPict="0">
                <anchor moveWithCells="1">
                  <from>
                    <xdr:col>5</xdr:col>
                    <xdr:colOff>38100</xdr:colOff>
                    <xdr:row>164</xdr:row>
                    <xdr:rowOff>121920</xdr:rowOff>
                  </from>
                  <to>
                    <xdr:col>5</xdr:col>
                    <xdr:colOff>289560</xdr:colOff>
                    <xdr:row>164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166" name="Check Box 281">
              <controlPr locked="0" defaultSize="0" autoFill="0" autoLine="0" autoPict="0">
                <anchor moveWithCells="1">
                  <from>
                    <xdr:col>6</xdr:col>
                    <xdr:colOff>45720</xdr:colOff>
                    <xdr:row>164</xdr:row>
                    <xdr:rowOff>121920</xdr:rowOff>
                  </from>
                  <to>
                    <xdr:col>6</xdr:col>
                    <xdr:colOff>297180</xdr:colOff>
                    <xdr:row>164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167" name="Check Box 282">
              <controlPr locked="0" defaultSize="0" autoFill="0" autoLine="0" autoPict="0">
                <anchor moveWithCells="1">
                  <from>
                    <xdr:col>4</xdr:col>
                    <xdr:colOff>60960</xdr:colOff>
                    <xdr:row>135</xdr:row>
                    <xdr:rowOff>121920</xdr:rowOff>
                  </from>
                  <to>
                    <xdr:col>4</xdr:col>
                    <xdr:colOff>304800</xdr:colOff>
                    <xdr:row>135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168" name="Check Box 283">
              <controlPr locked="0" defaultSize="0" autoFill="0" autoLine="0" autoPict="0">
                <anchor moveWithCells="1">
                  <from>
                    <xdr:col>5</xdr:col>
                    <xdr:colOff>60960</xdr:colOff>
                    <xdr:row>135</xdr:row>
                    <xdr:rowOff>121920</xdr:rowOff>
                  </from>
                  <to>
                    <xdr:col>5</xdr:col>
                    <xdr:colOff>304800</xdr:colOff>
                    <xdr:row>135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169" name="Check Box 284">
              <controlPr locked="0" defaultSize="0" autoFill="0" autoLine="0" autoPict="0">
                <anchor moveWithCells="1">
                  <from>
                    <xdr:col>6</xdr:col>
                    <xdr:colOff>68580</xdr:colOff>
                    <xdr:row>135</xdr:row>
                    <xdr:rowOff>121920</xdr:rowOff>
                  </from>
                  <to>
                    <xdr:col>6</xdr:col>
                    <xdr:colOff>327660</xdr:colOff>
                    <xdr:row>135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170" name="Check Box 285">
              <controlPr locked="0" defaultSize="0" autoFill="0" autoLine="0" autoPict="0">
                <anchor moveWithCells="1">
                  <from>
                    <xdr:col>4</xdr:col>
                    <xdr:colOff>60960</xdr:colOff>
                    <xdr:row>136</xdr:row>
                    <xdr:rowOff>121920</xdr:rowOff>
                  </from>
                  <to>
                    <xdr:col>4</xdr:col>
                    <xdr:colOff>304800</xdr:colOff>
                    <xdr:row>136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171" name="Check Box 286">
              <controlPr locked="0" defaultSize="0" autoFill="0" autoLine="0" autoPict="0">
                <anchor moveWithCells="1">
                  <from>
                    <xdr:col>5</xdr:col>
                    <xdr:colOff>60960</xdr:colOff>
                    <xdr:row>136</xdr:row>
                    <xdr:rowOff>121920</xdr:rowOff>
                  </from>
                  <to>
                    <xdr:col>5</xdr:col>
                    <xdr:colOff>304800</xdr:colOff>
                    <xdr:row>136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172" name="Check Box 287">
              <controlPr locked="0" defaultSize="0" autoFill="0" autoLine="0" autoPict="0">
                <anchor moveWithCells="1">
                  <from>
                    <xdr:col>6</xdr:col>
                    <xdr:colOff>68580</xdr:colOff>
                    <xdr:row>136</xdr:row>
                    <xdr:rowOff>121920</xdr:rowOff>
                  </from>
                  <to>
                    <xdr:col>6</xdr:col>
                    <xdr:colOff>327660</xdr:colOff>
                    <xdr:row>136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173" name="Check Box 288">
              <controlPr locked="0" defaultSize="0" autoFill="0" autoLine="0" autoPict="0">
                <anchor moveWithCells="1">
                  <from>
                    <xdr:col>4</xdr:col>
                    <xdr:colOff>60960</xdr:colOff>
                    <xdr:row>124</xdr:row>
                    <xdr:rowOff>68580</xdr:rowOff>
                  </from>
                  <to>
                    <xdr:col>4</xdr:col>
                    <xdr:colOff>304800</xdr:colOff>
                    <xdr:row>124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174" name="Check Box 289">
              <controlPr locked="0" defaultSize="0" autoFill="0" autoLine="0" autoPict="0">
                <anchor moveWithCells="1">
                  <from>
                    <xdr:col>5</xdr:col>
                    <xdr:colOff>60960</xdr:colOff>
                    <xdr:row>124</xdr:row>
                    <xdr:rowOff>68580</xdr:rowOff>
                  </from>
                  <to>
                    <xdr:col>5</xdr:col>
                    <xdr:colOff>304800</xdr:colOff>
                    <xdr:row>124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175" name="Check Box 290">
              <controlPr locked="0" defaultSize="0" autoFill="0" autoLine="0" autoPict="0">
                <anchor moveWithCells="1">
                  <from>
                    <xdr:col>6</xdr:col>
                    <xdr:colOff>68580</xdr:colOff>
                    <xdr:row>124</xdr:row>
                    <xdr:rowOff>68580</xdr:rowOff>
                  </from>
                  <to>
                    <xdr:col>6</xdr:col>
                    <xdr:colOff>327660</xdr:colOff>
                    <xdr:row>124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176" name="Check Box 291">
              <controlPr locked="0" defaultSize="0" autoFill="0" autoLine="0" autoPict="0">
                <anchor moveWithCells="1">
                  <from>
                    <xdr:col>4</xdr:col>
                    <xdr:colOff>60960</xdr:colOff>
                    <xdr:row>125</xdr:row>
                    <xdr:rowOff>68580</xdr:rowOff>
                  </from>
                  <to>
                    <xdr:col>4</xdr:col>
                    <xdr:colOff>304800</xdr:colOff>
                    <xdr:row>125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177" name="Check Box 292">
              <controlPr locked="0" defaultSize="0" autoFill="0" autoLine="0" autoPict="0">
                <anchor moveWithCells="1">
                  <from>
                    <xdr:col>5</xdr:col>
                    <xdr:colOff>60960</xdr:colOff>
                    <xdr:row>125</xdr:row>
                    <xdr:rowOff>68580</xdr:rowOff>
                  </from>
                  <to>
                    <xdr:col>5</xdr:col>
                    <xdr:colOff>304800</xdr:colOff>
                    <xdr:row>125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178" name="Check Box 293">
              <controlPr locked="0" defaultSize="0" autoFill="0" autoLine="0" autoPict="0">
                <anchor moveWithCells="1">
                  <from>
                    <xdr:col>6</xdr:col>
                    <xdr:colOff>68580</xdr:colOff>
                    <xdr:row>125</xdr:row>
                    <xdr:rowOff>68580</xdr:rowOff>
                  </from>
                  <to>
                    <xdr:col>6</xdr:col>
                    <xdr:colOff>327660</xdr:colOff>
                    <xdr:row>125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179" name="Check Box 294">
              <controlPr locked="0" defaultSize="0" autoFill="0" autoLine="0" autoPict="0">
                <anchor moveWithCells="1">
                  <from>
                    <xdr:col>4</xdr:col>
                    <xdr:colOff>60960</xdr:colOff>
                    <xdr:row>126</xdr:row>
                    <xdr:rowOff>68580</xdr:rowOff>
                  </from>
                  <to>
                    <xdr:col>4</xdr:col>
                    <xdr:colOff>304800</xdr:colOff>
                    <xdr:row>126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180" name="Check Box 295">
              <controlPr locked="0" defaultSize="0" autoFill="0" autoLine="0" autoPict="0">
                <anchor moveWithCells="1">
                  <from>
                    <xdr:col>5</xdr:col>
                    <xdr:colOff>60960</xdr:colOff>
                    <xdr:row>126</xdr:row>
                    <xdr:rowOff>68580</xdr:rowOff>
                  </from>
                  <to>
                    <xdr:col>5</xdr:col>
                    <xdr:colOff>304800</xdr:colOff>
                    <xdr:row>126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181" name="Check Box 296">
              <controlPr locked="0" defaultSize="0" autoFill="0" autoLine="0" autoPict="0">
                <anchor moveWithCells="1">
                  <from>
                    <xdr:col>6</xdr:col>
                    <xdr:colOff>68580</xdr:colOff>
                    <xdr:row>126</xdr:row>
                    <xdr:rowOff>68580</xdr:rowOff>
                  </from>
                  <to>
                    <xdr:col>6</xdr:col>
                    <xdr:colOff>327660</xdr:colOff>
                    <xdr:row>126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182" name="Check Box 297">
              <controlPr locked="0" defaultSize="0" autoFill="0" autoLine="0" autoPict="0">
                <anchor moveWithCells="1">
                  <from>
                    <xdr:col>4</xdr:col>
                    <xdr:colOff>60960</xdr:colOff>
                    <xdr:row>127</xdr:row>
                    <xdr:rowOff>68580</xdr:rowOff>
                  </from>
                  <to>
                    <xdr:col>4</xdr:col>
                    <xdr:colOff>304800</xdr:colOff>
                    <xdr:row>127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183" name="Check Box 298">
              <controlPr locked="0" defaultSize="0" autoFill="0" autoLine="0" autoPict="0">
                <anchor moveWithCells="1">
                  <from>
                    <xdr:col>5</xdr:col>
                    <xdr:colOff>60960</xdr:colOff>
                    <xdr:row>127</xdr:row>
                    <xdr:rowOff>68580</xdr:rowOff>
                  </from>
                  <to>
                    <xdr:col>5</xdr:col>
                    <xdr:colOff>304800</xdr:colOff>
                    <xdr:row>127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184" name="Check Box 299">
              <controlPr locked="0" defaultSize="0" autoFill="0" autoLine="0" autoPict="0">
                <anchor moveWithCells="1">
                  <from>
                    <xdr:col>6</xdr:col>
                    <xdr:colOff>68580</xdr:colOff>
                    <xdr:row>127</xdr:row>
                    <xdr:rowOff>68580</xdr:rowOff>
                  </from>
                  <to>
                    <xdr:col>6</xdr:col>
                    <xdr:colOff>327660</xdr:colOff>
                    <xdr:row>127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185" name="Check Box 300">
              <controlPr locked="0" defaultSize="0" autoFill="0" autoLine="0" autoPict="0">
                <anchor moveWithCells="1">
                  <from>
                    <xdr:col>4</xdr:col>
                    <xdr:colOff>60960</xdr:colOff>
                    <xdr:row>128</xdr:row>
                    <xdr:rowOff>68580</xdr:rowOff>
                  </from>
                  <to>
                    <xdr:col>4</xdr:col>
                    <xdr:colOff>304800</xdr:colOff>
                    <xdr:row>128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186" name="Check Box 301">
              <controlPr locked="0" defaultSize="0" autoFill="0" autoLine="0" autoPict="0">
                <anchor moveWithCells="1">
                  <from>
                    <xdr:col>5</xdr:col>
                    <xdr:colOff>60960</xdr:colOff>
                    <xdr:row>128</xdr:row>
                    <xdr:rowOff>68580</xdr:rowOff>
                  </from>
                  <to>
                    <xdr:col>5</xdr:col>
                    <xdr:colOff>304800</xdr:colOff>
                    <xdr:row>128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187" name="Check Box 302">
              <controlPr locked="0" defaultSize="0" autoFill="0" autoLine="0" autoPict="0">
                <anchor moveWithCells="1">
                  <from>
                    <xdr:col>6</xdr:col>
                    <xdr:colOff>68580</xdr:colOff>
                    <xdr:row>128</xdr:row>
                    <xdr:rowOff>68580</xdr:rowOff>
                  </from>
                  <to>
                    <xdr:col>6</xdr:col>
                    <xdr:colOff>327660</xdr:colOff>
                    <xdr:row>128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188" name="Check Box 303">
              <controlPr locked="0" defaultSize="0" autoFill="0" autoLine="0" autoPict="0">
                <anchor moveWithCells="1">
                  <from>
                    <xdr:col>4</xdr:col>
                    <xdr:colOff>60960</xdr:colOff>
                    <xdr:row>129</xdr:row>
                    <xdr:rowOff>68580</xdr:rowOff>
                  </from>
                  <to>
                    <xdr:col>4</xdr:col>
                    <xdr:colOff>304800</xdr:colOff>
                    <xdr:row>129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189" name="Check Box 304">
              <controlPr locked="0" defaultSize="0" autoFill="0" autoLine="0" autoPict="0">
                <anchor moveWithCells="1">
                  <from>
                    <xdr:col>5</xdr:col>
                    <xdr:colOff>60960</xdr:colOff>
                    <xdr:row>129</xdr:row>
                    <xdr:rowOff>68580</xdr:rowOff>
                  </from>
                  <to>
                    <xdr:col>5</xdr:col>
                    <xdr:colOff>304800</xdr:colOff>
                    <xdr:row>129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190" name="Check Box 305">
              <controlPr locked="0" defaultSize="0" autoFill="0" autoLine="0" autoPict="0">
                <anchor moveWithCells="1">
                  <from>
                    <xdr:col>6</xdr:col>
                    <xdr:colOff>68580</xdr:colOff>
                    <xdr:row>129</xdr:row>
                    <xdr:rowOff>68580</xdr:rowOff>
                  </from>
                  <to>
                    <xdr:col>6</xdr:col>
                    <xdr:colOff>327660</xdr:colOff>
                    <xdr:row>129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191" name="Check Box 306">
              <controlPr locked="0" defaultSize="0" autoFill="0" autoLine="0" autoPict="0">
                <anchor moveWithCells="1">
                  <from>
                    <xdr:col>4</xdr:col>
                    <xdr:colOff>60960</xdr:colOff>
                    <xdr:row>130</xdr:row>
                    <xdr:rowOff>68580</xdr:rowOff>
                  </from>
                  <to>
                    <xdr:col>4</xdr:col>
                    <xdr:colOff>304800</xdr:colOff>
                    <xdr:row>130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192" name="Check Box 307">
              <controlPr locked="0" defaultSize="0" autoFill="0" autoLine="0" autoPict="0">
                <anchor moveWithCells="1">
                  <from>
                    <xdr:col>5</xdr:col>
                    <xdr:colOff>60960</xdr:colOff>
                    <xdr:row>130</xdr:row>
                    <xdr:rowOff>68580</xdr:rowOff>
                  </from>
                  <to>
                    <xdr:col>5</xdr:col>
                    <xdr:colOff>304800</xdr:colOff>
                    <xdr:row>130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193" name="Check Box 308">
              <controlPr locked="0" defaultSize="0" autoFill="0" autoLine="0" autoPict="0">
                <anchor moveWithCells="1">
                  <from>
                    <xdr:col>6</xdr:col>
                    <xdr:colOff>68580</xdr:colOff>
                    <xdr:row>130</xdr:row>
                    <xdr:rowOff>68580</xdr:rowOff>
                  </from>
                  <to>
                    <xdr:col>6</xdr:col>
                    <xdr:colOff>327660</xdr:colOff>
                    <xdr:row>130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194" name="Check Box 309">
              <controlPr locked="0" defaultSize="0" autoFill="0" autoLine="0" autoPict="0">
                <anchor moveWithCells="1">
                  <from>
                    <xdr:col>4</xdr:col>
                    <xdr:colOff>60960</xdr:colOff>
                    <xdr:row>131</xdr:row>
                    <xdr:rowOff>68580</xdr:rowOff>
                  </from>
                  <to>
                    <xdr:col>4</xdr:col>
                    <xdr:colOff>304800</xdr:colOff>
                    <xdr:row>131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195" name="Check Box 310">
              <controlPr locked="0" defaultSize="0" autoFill="0" autoLine="0" autoPict="0">
                <anchor moveWithCells="1">
                  <from>
                    <xdr:col>5</xdr:col>
                    <xdr:colOff>60960</xdr:colOff>
                    <xdr:row>131</xdr:row>
                    <xdr:rowOff>68580</xdr:rowOff>
                  </from>
                  <to>
                    <xdr:col>5</xdr:col>
                    <xdr:colOff>304800</xdr:colOff>
                    <xdr:row>131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196" name="Check Box 311">
              <controlPr locked="0" defaultSize="0" autoFill="0" autoLine="0" autoPict="0">
                <anchor moveWithCells="1">
                  <from>
                    <xdr:col>6</xdr:col>
                    <xdr:colOff>68580</xdr:colOff>
                    <xdr:row>131</xdr:row>
                    <xdr:rowOff>68580</xdr:rowOff>
                  </from>
                  <to>
                    <xdr:col>6</xdr:col>
                    <xdr:colOff>327660</xdr:colOff>
                    <xdr:row>131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197" name="Check Box 312">
              <controlPr locked="0" defaultSize="0" autoFill="0" autoLine="0" autoPict="0">
                <anchor moveWithCells="1">
                  <from>
                    <xdr:col>4</xdr:col>
                    <xdr:colOff>60960</xdr:colOff>
                    <xdr:row>132</xdr:row>
                    <xdr:rowOff>68580</xdr:rowOff>
                  </from>
                  <to>
                    <xdr:col>4</xdr:col>
                    <xdr:colOff>304800</xdr:colOff>
                    <xdr:row>132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198" name="Check Box 313">
              <controlPr locked="0" defaultSize="0" autoFill="0" autoLine="0" autoPict="0">
                <anchor moveWithCells="1">
                  <from>
                    <xdr:col>5</xdr:col>
                    <xdr:colOff>60960</xdr:colOff>
                    <xdr:row>132</xdr:row>
                    <xdr:rowOff>68580</xdr:rowOff>
                  </from>
                  <to>
                    <xdr:col>5</xdr:col>
                    <xdr:colOff>304800</xdr:colOff>
                    <xdr:row>132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199" name="Check Box 314">
              <controlPr locked="0" defaultSize="0" autoFill="0" autoLine="0" autoPict="0">
                <anchor moveWithCells="1">
                  <from>
                    <xdr:col>6</xdr:col>
                    <xdr:colOff>68580</xdr:colOff>
                    <xdr:row>132</xdr:row>
                    <xdr:rowOff>68580</xdr:rowOff>
                  </from>
                  <to>
                    <xdr:col>6</xdr:col>
                    <xdr:colOff>327660</xdr:colOff>
                    <xdr:row>132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200" name="Check Box 321">
              <controlPr locked="0" defaultSize="0" autoFill="0" autoLine="0" autoPict="0">
                <anchor moveWithCells="1">
                  <from>
                    <xdr:col>4</xdr:col>
                    <xdr:colOff>60960</xdr:colOff>
                    <xdr:row>79</xdr:row>
                    <xdr:rowOff>99060</xdr:rowOff>
                  </from>
                  <to>
                    <xdr:col>4</xdr:col>
                    <xdr:colOff>304800</xdr:colOff>
                    <xdr:row>79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201" name="Check Box 322">
              <controlPr locked="0" defaultSize="0" autoFill="0" autoLine="0" autoPict="0">
                <anchor moveWithCells="1">
                  <from>
                    <xdr:col>5</xdr:col>
                    <xdr:colOff>60960</xdr:colOff>
                    <xdr:row>79</xdr:row>
                    <xdr:rowOff>99060</xdr:rowOff>
                  </from>
                  <to>
                    <xdr:col>5</xdr:col>
                    <xdr:colOff>304800</xdr:colOff>
                    <xdr:row>79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202" name="Check Box 323">
              <controlPr locked="0" defaultSize="0" autoFill="0" autoLine="0" autoPict="0">
                <anchor moveWithCells="1">
                  <from>
                    <xdr:col>6</xdr:col>
                    <xdr:colOff>68580</xdr:colOff>
                    <xdr:row>79</xdr:row>
                    <xdr:rowOff>99060</xdr:rowOff>
                  </from>
                  <to>
                    <xdr:col>6</xdr:col>
                    <xdr:colOff>327660</xdr:colOff>
                    <xdr:row>79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203" name="Check Box 324">
              <controlPr locked="0" defaultSize="0" autoFill="0" autoLine="0" autoPict="0">
                <anchor moveWithCells="1">
                  <from>
                    <xdr:col>4</xdr:col>
                    <xdr:colOff>68580</xdr:colOff>
                    <xdr:row>83</xdr:row>
                    <xdr:rowOff>106680</xdr:rowOff>
                  </from>
                  <to>
                    <xdr:col>4</xdr:col>
                    <xdr:colOff>327660</xdr:colOff>
                    <xdr:row>83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204" name="Check Box 325">
              <controlPr locked="0" defaultSize="0" autoFill="0" autoLine="0" autoPict="0">
                <anchor moveWithCells="1">
                  <from>
                    <xdr:col>5</xdr:col>
                    <xdr:colOff>68580</xdr:colOff>
                    <xdr:row>83</xdr:row>
                    <xdr:rowOff>106680</xdr:rowOff>
                  </from>
                  <to>
                    <xdr:col>5</xdr:col>
                    <xdr:colOff>327660</xdr:colOff>
                    <xdr:row>83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205" name="Check Box 326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83</xdr:row>
                    <xdr:rowOff>106680</xdr:rowOff>
                  </from>
                  <to>
                    <xdr:col>6</xdr:col>
                    <xdr:colOff>327660</xdr:colOff>
                    <xdr:row>83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206" name="Check Box 327">
              <controlPr locked="0" defaultSize="0" autoFill="0" autoLine="0" autoPict="0">
                <anchor moveWithCells="1">
                  <from>
                    <xdr:col>4</xdr:col>
                    <xdr:colOff>60960</xdr:colOff>
                    <xdr:row>84</xdr:row>
                    <xdr:rowOff>99060</xdr:rowOff>
                  </from>
                  <to>
                    <xdr:col>4</xdr:col>
                    <xdr:colOff>304800</xdr:colOff>
                    <xdr:row>84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207" name="Check Box 328">
              <controlPr locked="0" defaultSize="0" autoFill="0" autoLine="0" autoPict="0">
                <anchor moveWithCells="1">
                  <from>
                    <xdr:col>5</xdr:col>
                    <xdr:colOff>60960</xdr:colOff>
                    <xdr:row>84</xdr:row>
                    <xdr:rowOff>99060</xdr:rowOff>
                  </from>
                  <to>
                    <xdr:col>5</xdr:col>
                    <xdr:colOff>304800</xdr:colOff>
                    <xdr:row>84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208" name="Check Box 329">
              <controlPr locked="0" defaultSize="0" autoFill="0" autoLine="0" autoPict="0">
                <anchor moveWithCells="1">
                  <from>
                    <xdr:col>6</xdr:col>
                    <xdr:colOff>68580</xdr:colOff>
                    <xdr:row>84</xdr:row>
                    <xdr:rowOff>99060</xdr:rowOff>
                  </from>
                  <to>
                    <xdr:col>6</xdr:col>
                    <xdr:colOff>327660</xdr:colOff>
                    <xdr:row>84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209" name="Check Box 330">
              <controlPr locked="0" defaultSize="0" autoFill="0" autoLine="0" autoPict="0">
                <anchor moveWithCells="1">
                  <from>
                    <xdr:col>4</xdr:col>
                    <xdr:colOff>60960</xdr:colOff>
                    <xdr:row>85</xdr:row>
                    <xdr:rowOff>99060</xdr:rowOff>
                  </from>
                  <to>
                    <xdr:col>4</xdr:col>
                    <xdr:colOff>304800</xdr:colOff>
                    <xdr:row>85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210" name="Check Box 331">
              <controlPr locked="0" defaultSize="0" autoFill="0" autoLine="0" autoPict="0">
                <anchor moveWithCells="1">
                  <from>
                    <xdr:col>5</xdr:col>
                    <xdr:colOff>60960</xdr:colOff>
                    <xdr:row>85</xdr:row>
                    <xdr:rowOff>99060</xdr:rowOff>
                  </from>
                  <to>
                    <xdr:col>5</xdr:col>
                    <xdr:colOff>304800</xdr:colOff>
                    <xdr:row>85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211" name="Check Box 332">
              <controlPr locked="0" defaultSize="0" autoFill="0" autoLine="0" autoPict="0">
                <anchor moveWithCells="1">
                  <from>
                    <xdr:col>6</xdr:col>
                    <xdr:colOff>68580</xdr:colOff>
                    <xdr:row>85</xdr:row>
                    <xdr:rowOff>99060</xdr:rowOff>
                  </from>
                  <to>
                    <xdr:col>6</xdr:col>
                    <xdr:colOff>327660</xdr:colOff>
                    <xdr:row>85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212" name="Check Box 333">
              <controlPr locked="0" defaultSize="0" autoFill="0" autoLine="0" autoPict="0">
                <anchor moveWithCells="1">
                  <from>
                    <xdr:col>4</xdr:col>
                    <xdr:colOff>60960</xdr:colOff>
                    <xdr:row>86</xdr:row>
                    <xdr:rowOff>99060</xdr:rowOff>
                  </from>
                  <to>
                    <xdr:col>4</xdr:col>
                    <xdr:colOff>304800</xdr:colOff>
                    <xdr:row>86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213" name="Check Box 334">
              <controlPr locked="0" defaultSize="0" autoFill="0" autoLine="0" autoPict="0">
                <anchor moveWithCells="1">
                  <from>
                    <xdr:col>5</xdr:col>
                    <xdr:colOff>60960</xdr:colOff>
                    <xdr:row>86</xdr:row>
                    <xdr:rowOff>99060</xdr:rowOff>
                  </from>
                  <to>
                    <xdr:col>5</xdr:col>
                    <xdr:colOff>304800</xdr:colOff>
                    <xdr:row>86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214" name="Check Box 335">
              <controlPr locked="0" defaultSize="0" autoFill="0" autoLine="0" autoPict="0">
                <anchor moveWithCells="1">
                  <from>
                    <xdr:col>6</xdr:col>
                    <xdr:colOff>68580</xdr:colOff>
                    <xdr:row>86</xdr:row>
                    <xdr:rowOff>99060</xdr:rowOff>
                  </from>
                  <to>
                    <xdr:col>6</xdr:col>
                    <xdr:colOff>327660</xdr:colOff>
                    <xdr:row>86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215" name="Check Box 336">
              <controlPr locked="0" defaultSize="0" autoFill="0" autoLine="0" autoPict="0">
                <anchor moveWithCells="1">
                  <from>
                    <xdr:col>4</xdr:col>
                    <xdr:colOff>60960</xdr:colOff>
                    <xdr:row>87</xdr:row>
                    <xdr:rowOff>99060</xdr:rowOff>
                  </from>
                  <to>
                    <xdr:col>4</xdr:col>
                    <xdr:colOff>304800</xdr:colOff>
                    <xdr:row>87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216" name="Check Box 337">
              <controlPr locked="0" defaultSize="0" autoFill="0" autoLine="0" autoPict="0">
                <anchor moveWithCells="1">
                  <from>
                    <xdr:col>5</xdr:col>
                    <xdr:colOff>60960</xdr:colOff>
                    <xdr:row>87</xdr:row>
                    <xdr:rowOff>99060</xdr:rowOff>
                  </from>
                  <to>
                    <xdr:col>5</xdr:col>
                    <xdr:colOff>304800</xdr:colOff>
                    <xdr:row>87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217" name="Check Box 338">
              <controlPr locked="0" defaultSize="0" autoFill="0" autoLine="0" autoPict="0">
                <anchor moveWithCells="1">
                  <from>
                    <xdr:col>6</xdr:col>
                    <xdr:colOff>68580</xdr:colOff>
                    <xdr:row>87</xdr:row>
                    <xdr:rowOff>99060</xdr:rowOff>
                  </from>
                  <to>
                    <xdr:col>6</xdr:col>
                    <xdr:colOff>327660</xdr:colOff>
                    <xdr:row>87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218" name="Check Box 340">
              <controlPr locked="0" defaultSize="0" autoFill="0" autoLine="0" autoPict="0">
                <anchor moveWithCells="1">
                  <from>
                    <xdr:col>5</xdr:col>
                    <xdr:colOff>45720</xdr:colOff>
                    <xdr:row>88</xdr:row>
                    <xdr:rowOff>68580</xdr:rowOff>
                  </from>
                  <to>
                    <xdr:col>5</xdr:col>
                    <xdr:colOff>297180</xdr:colOff>
                    <xdr:row>88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219" name="Check Box 342">
              <controlPr locked="0" defaultSize="0" autoFill="0" autoLine="0" autoPict="0">
                <anchor moveWithCells="1">
                  <from>
                    <xdr:col>4</xdr:col>
                    <xdr:colOff>60960</xdr:colOff>
                    <xdr:row>97</xdr:row>
                    <xdr:rowOff>99060</xdr:rowOff>
                  </from>
                  <to>
                    <xdr:col>4</xdr:col>
                    <xdr:colOff>304800</xdr:colOff>
                    <xdr:row>97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220" name="Check Box 343">
              <controlPr locked="0" defaultSize="0" autoFill="0" autoLine="0" autoPict="0">
                <anchor moveWithCells="1">
                  <from>
                    <xdr:col>5</xdr:col>
                    <xdr:colOff>60960</xdr:colOff>
                    <xdr:row>97</xdr:row>
                    <xdr:rowOff>99060</xdr:rowOff>
                  </from>
                  <to>
                    <xdr:col>5</xdr:col>
                    <xdr:colOff>304800</xdr:colOff>
                    <xdr:row>97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221" name="Check Box 344">
              <controlPr locked="0" defaultSize="0" autoFill="0" autoLine="0" autoPict="0">
                <anchor moveWithCells="1">
                  <from>
                    <xdr:col>6</xdr:col>
                    <xdr:colOff>68580</xdr:colOff>
                    <xdr:row>97</xdr:row>
                    <xdr:rowOff>99060</xdr:rowOff>
                  </from>
                  <to>
                    <xdr:col>6</xdr:col>
                    <xdr:colOff>327660</xdr:colOff>
                    <xdr:row>97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222" name="Check Box 345">
              <controlPr locked="0" defaultSize="0" autoFill="0" autoLine="0" autoPict="0">
                <anchor moveWithCells="1">
                  <from>
                    <xdr:col>4</xdr:col>
                    <xdr:colOff>60960</xdr:colOff>
                    <xdr:row>98</xdr:row>
                    <xdr:rowOff>99060</xdr:rowOff>
                  </from>
                  <to>
                    <xdr:col>4</xdr:col>
                    <xdr:colOff>304800</xdr:colOff>
                    <xdr:row>98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223" name="Check Box 346">
              <controlPr locked="0" defaultSize="0" autoFill="0" autoLine="0" autoPict="0">
                <anchor moveWithCells="1">
                  <from>
                    <xdr:col>5</xdr:col>
                    <xdr:colOff>60960</xdr:colOff>
                    <xdr:row>98</xdr:row>
                    <xdr:rowOff>99060</xdr:rowOff>
                  </from>
                  <to>
                    <xdr:col>5</xdr:col>
                    <xdr:colOff>304800</xdr:colOff>
                    <xdr:row>98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224" name="Check Box 347">
              <controlPr locked="0" defaultSize="0" autoFill="0" autoLine="0" autoPict="0">
                <anchor moveWithCells="1">
                  <from>
                    <xdr:col>6</xdr:col>
                    <xdr:colOff>68580</xdr:colOff>
                    <xdr:row>98</xdr:row>
                    <xdr:rowOff>99060</xdr:rowOff>
                  </from>
                  <to>
                    <xdr:col>6</xdr:col>
                    <xdr:colOff>327660</xdr:colOff>
                    <xdr:row>98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225" name="Check Box 348">
              <controlPr locked="0" defaultSize="0" autoFill="0" autoLine="0" autoPict="0">
                <anchor moveWithCells="1">
                  <from>
                    <xdr:col>4</xdr:col>
                    <xdr:colOff>60960</xdr:colOff>
                    <xdr:row>101</xdr:row>
                    <xdr:rowOff>99060</xdr:rowOff>
                  </from>
                  <to>
                    <xdr:col>4</xdr:col>
                    <xdr:colOff>304800</xdr:colOff>
                    <xdr:row>101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226" name="Check Box 349">
              <controlPr locked="0" defaultSize="0" autoFill="0" autoLine="0" autoPict="0">
                <anchor moveWithCells="1">
                  <from>
                    <xdr:col>5</xdr:col>
                    <xdr:colOff>60960</xdr:colOff>
                    <xdr:row>101</xdr:row>
                    <xdr:rowOff>99060</xdr:rowOff>
                  </from>
                  <to>
                    <xdr:col>5</xdr:col>
                    <xdr:colOff>304800</xdr:colOff>
                    <xdr:row>101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227" name="Check Box 350">
              <controlPr locked="0" defaultSize="0" autoFill="0" autoLine="0" autoPict="0">
                <anchor moveWithCells="1">
                  <from>
                    <xdr:col>6</xdr:col>
                    <xdr:colOff>68580</xdr:colOff>
                    <xdr:row>101</xdr:row>
                    <xdr:rowOff>99060</xdr:rowOff>
                  </from>
                  <to>
                    <xdr:col>6</xdr:col>
                    <xdr:colOff>327660</xdr:colOff>
                    <xdr:row>101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228" name="Check Box 351">
              <controlPr locked="0" defaultSize="0" autoFill="0" autoLine="0" autoPict="0">
                <anchor moveWithCells="1">
                  <from>
                    <xdr:col>4</xdr:col>
                    <xdr:colOff>60960</xdr:colOff>
                    <xdr:row>102</xdr:row>
                    <xdr:rowOff>99060</xdr:rowOff>
                  </from>
                  <to>
                    <xdr:col>4</xdr:col>
                    <xdr:colOff>304800</xdr:colOff>
                    <xdr:row>102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229" name="Check Box 352">
              <controlPr locked="0" defaultSize="0" autoFill="0" autoLine="0" autoPict="0">
                <anchor moveWithCells="1">
                  <from>
                    <xdr:col>5</xdr:col>
                    <xdr:colOff>60960</xdr:colOff>
                    <xdr:row>102</xdr:row>
                    <xdr:rowOff>99060</xdr:rowOff>
                  </from>
                  <to>
                    <xdr:col>5</xdr:col>
                    <xdr:colOff>304800</xdr:colOff>
                    <xdr:row>102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230" name="Check Box 353">
              <controlPr locked="0" defaultSize="0" autoFill="0" autoLine="0" autoPict="0">
                <anchor moveWithCells="1">
                  <from>
                    <xdr:col>6</xdr:col>
                    <xdr:colOff>68580</xdr:colOff>
                    <xdr:row>102</xdr:row>
                    <xdr:rowOff>99060</xdr:rowOff>
                  </from>
                  <to>
                    <xdr:col>6</xdr:col>
                    <xdr:colOff>327660</xdr:colOff>
                    <xdr:row>102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231" name="Check Box 354">
              <controlPr locked="0" defaultSize="0" autoFill="0" autoLine="0" autoPict="0">
                <anchor moveWithCells="1">
                  <from>
                    <xdr:col>4</xdr:col>
                    <xdr:colOff>60960</xdr:colOff>
                    <xdr:row>103</xdr:row>
                    <xdr:rowOff>99060</xdr:rowOff>
                  </from>
                  <to>
                    <xdr:col>4</xdr:col>
                    <xdr:colOff>304800</xdr:colOff>
                    <xdr:row>103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232" name="Check Box 355">
              <controlPr locked="0" defaultSize="0" autoFill="0" autoLine="0" autoPict="0">
                <anchor moveWithCells="1">
                  <from>
                    <xdr:col>5</xdr:col>
                    <xdr:colOff>60960</xdr:colOff>
                    <xdr:row>103</xdr:row>
                    <xdr:rowOff>99060</xdr:rowOff>
                  </from>
                  <to>
                    <xdr:col>5</xdr:col>
                    <xdr:colOff>304800</xdr:colOff>
                    <xdr:row>103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233" name="Check Box 356">
              <controlPr locked="0" defaultSize="0" autoFill="0" autoLine="0" autoPict="0">
                <anchor moveWithCells="1">
                  <from>
                    <xdr:col>6</xdr:col>
                    <xdr:colOff>68580</xdr:colOff>
                    <xdr:row>103</xdr:row>
                    <xdr:rowOff>99060</xdr:rowOff>
                  </from>
                  <to>
                    <xdr:col>6</xdr:col>
                    <xdr:colOff>327660</xdr:colOff>
                    <xdr:row>103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234" name="Check Box 357">
              <controlPr locked="0" defaultSize="0" autoFill="0" autoLine="0" autoPict="0">
                <anchor moveWithCells="1">
                  <from>
                    <xdr:col>4</xdr:col>
                    <xdr:colOff>60960</xdr:colOff>
                    <xdr:row>106</xdr:row>
                    <xdr:rowOff>99060</xdr:rowOff>
                  </from>
                  <to>
                    <xdr:col>4</xdr:col>
                    <xdr:colOff>304800</xdr:colOff>
                    <xdr:row>106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235" name="Check Box 358">
              <controlPr locked="0" defaultSize="0" autoFill="0" autoLine="0" autoPict="0">
                <anchor moveWithCells="1">
                  <from>
                    <xdr:col>5</xdr:col>
                    <xdr:colOff>60960</xdr:colOff>
                    <xdr:row>106</xdr:row>
                    <xdr:rowOff>99060</xdr:rowOff>
                  </from>
                  <to>
                    <xdr:col>5</xdr:col>
                    <xdr:colOff>304800</xdr:colOff>
                    <xdr:row>106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236" name="Check Box 359">
              <controlPr locked="0" defaultSize="0" autoFill="0" autoLine="0" autoPict="0">
                <anchor moveWithCells="1">
                  <from>
                    <xdr:col>6</xdr:col>
                    <xdr:colOff>68580</xdr:colOff>
                    <xdr:row>106</xdr:row>
                    <xdr:rowOff>99060</xdr:rowOff>
                  </from>
                  <to>
                    <xdr:col>6</xdr:col>
                    <xdr:colOff>327660</xdr:colOff>
                    <xdr:row>106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237" name="Check Box 360">
              <controlPr locked="0" defaultSize="0" autoFill="0" autoLine="0" autoPict="0">
                <anchor moveWithCells="1">
                  <from>
                    <xdr:col>4</xdr:col>
                    <xdr:colOff>60960</xdr:colOff>
                    <xdr:row>107</xdr:row>
                    <xdr:rowOff>99060</xdr:rowOff>
                  </from>
                  <to>
                    <xdr:col>4</xdr:col>
                    <xdr:colOff>304800</xdr:colOff>
                    <xdr:row>107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238" name="Check Box 361">
              <controlPr locked="0" defaultSize="0" autoFill="0" autoLine="0" autoPict="0">
                <anchor moveWithCells="1">
                  <from>
                    <xdr:col>5</xdr:col>
                    <xdr:colOff>60960</xdr:colOff>
                    <xdr:row>107</xdr:row>
                    <xdr:rowOff>99060</xdr:rowOff>
                  </from>
                  <to>
                    <xdr:col>5</xdr:col>
                    <xdr:colOff>304800</xdr:colOff>
                    <xdr:row>107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239" name="Check Box 362">
              <controlPr locked="0" defaultSize="0" autoFill="0" autoLine="0" autoPict="0">
                <anchor moveWithCells="1">
                  <from>
                    <xdr:col>6</xdr:col>
                    <xdr:colOff>68580</xdr:colOff>
                    <xdr:row>107</xdr:row>
                    <xdr:rowOff>99060</xdr:rowOff>
                  </from>
                  <to>
                    <xdr:col>6</xdr:col>
                    <xdr:colOff>327660</xdr:colOff>
                    <xdr:row>107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240" name="Check Box 366">
              <controlPr locked="0" defaultSize="0" autoFill="0" autoLine="0" autoPict="0">
                <anchor moveWithCells="1">
                  <from>
                    <xdr:col>4</xdr:col>
                    <xdr:colOff>60960</xdr:colOff>
                    <xdr:row>80</xdr:row>
                    <xdr:rowOff>99060</xdr:rowOff>
                  </from>
                  <to>
                    <xdr:col>4</xdr:col>
                    <xdr:colOff>304800</xdr:colOff>
                    <xdr:row>80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241" name="Check Box 367">
              <controlPr locked="0" defaultSize="0" autoFill="0" autoLine="0" autoPict="0">
                <anchor moveWithCells="1">
                  <from>
                    <xdr:col>5</xdr:col>
                    <xdr:colOff>60960</xdr:colOff>
                    <xdr:row>80</xdr:row>
                    <xdr:rowOff>99060</xdr:rowOff>
                  </from>
                  <to>
                    <xdr:col>5</xdr:col>
                    <xdr:colOff>304800</xdr:colOff>
                    <xdr:row>80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242" name="Check Box 368">
              <controlPr locked="0" defaultSize="0" autoFill="0" autoLine="0" autoPict="0">
                <anchor moveWithCells="1">
                  <from>
                    <xdr:col>6</xdr:col>
                    <xdr:colOff>68580</xdr:colOff>
                    <xdr:row>80</xdr:row>
                    <xdr:rowOff>99060</xdr:rowOff>
                  </from>
                  <to>
                    <xdr:col>6</xdr:col>
                    <xdr:colOff>327660</xdr:colOff>
                    <xdr:row>80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243" name="Check Box 376">
              <controlPr locked="0" defaultSize="0" autoFill="0" autoLine="0" autoPict="0">
                <anchor moveWithCells="1">
                  <from>
                    <xdr:col>5</xdr:col>
                    <xdr:colOff>60960</xdr:colOff>
                    <xdr:row>89</xdr:row>
                    <xdr:rowOff>99060</xdr:rowOff>
                  </from>
                  <to>
                    <xdr:col>5</xdr:col>
                    <xdr:colOff>304800</xdr:colOff>
                    <xdr:row>89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244" name="Check Box 379">
              <controlPr locked="0" defaultSize="0" autoFill="0" autoLine="0" autoPict="0">
                <anchor moveWithCells="1">
                  <from>
                    <xdr:col>5</xdr:col>
                    <xdr:colOff>60960</xdr:colOff>
                    <xdr:row>90</xdr:row>
                    <xdr:rowOff>99060</xdr:rowOff>
                  </from>
                  <to>
                    <xdr:col>5</xdr:col>
                    <xdr:colOff>304800</xdr:colOff>
                    <xdr:row>90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245" name="Check Box 315">
              <controlPr locked="0" defaultSize="0" autoFill="0" autoLine="0" autoPict="0">
                <anchor moveWithCells="1">
                  <from>
                    <xdr:col>4</xdr:col>
                    <xdr:colOff>60960</xdr:colOff>
                    <xdr:row>69</xdr:row>
                    <xdr:rowOff>99060</xdr:rowOff>
                  </from>
                  <to>
                    <xdr:col>4</xdr:col>
                    <xdr:colOff>304800</xdr:colOff>
                    <xdr:row>69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246" name="Check Box 316">
              <controlPr locked="0" defaultSize="0" autoFill="0" autoLine="0" autoPict="0">
                <anchor moveWithCells="1">
                  <from>
                    <xdr:col>5</xdr:col>
                    <xdr:colOff>60960</xdr:colOff>
                    <xdr:row>69</xdr:row>
                    <xdr:rowOff>99060</xdr:rowOff>
                  </from>
                  <to>
                    <xdr:col>5</xdr:col>
                    <xdr:colOff>304800</xdr:colOff>
                    <xdr:row>69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247" name="Check Box 317">
              <controlPr locked="0" defaultSize="0" autoFill="0" autoLine="0" autoPict="0">
                <anchor moveWithCells="1">
                  <from>
                    <xdr:col>6</xdr:col>
                    <xdr:colOff>68580</xdr:colOff>
                    <xdr:row>69</xdr:row>
                    <xdr:rowOff>99060</xdr:rowOff>
                  </from>
                  <to>
                    <xdr:col>6</xdr:col>
                    <xdr:colOff>327660</xdr:colOff>
                    <xdr:row>69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248" name="Check Box 318">
              <controlPr locked="0" defaultSize="0" autoFill="0" autoLine="0" autoPict="0">
                <anchor moveWithCells="1">
                  <from>
                    <xdr:col>4</xdr:col>
                    <xdr:colOff>60960</xdr:colOff>
                    <xdr:row>72</xdr:row>
                    <xdr:rowOff>99060</xdr:rowOff>
                  </from>
                  <to>
                    <xdr:col>4</xdr:col>
                    <xdr:colOff>304800</xdr:colOff>
                    <xdr:row>72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249" name="Check Box 319">
              <controlPr locked="0" defaultSize="0" autoFill="0" autoLine="0" autoPict="0">
                <anchor moveWithCells="1">
                  <from>
                    <xdr:col>5</xdr:col>
                    <xdr:colOff>60960</xdr:colOff>
                    <xdr:row>72</xdr:row>
                    <xdr:rowOff>99060</xdr:rowOff>
                  </from>
                  <to>
                    <xdr:col>5</xdr:col>
                    <xdr:colOff>304800</xdr:colOff>
                    <xdr:row>72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250" name="Check Box 320">
              <controlPr locked="0" defaultSize="0" autoFill="0" autoLine="0" autoPict="0">
                <anchor moveWithCells="1">
                  <from>
                    <xdr:col>6</xdr:col>
                    <xdr:colOff>68580</xdr:colOff>
                    <xdr:row>72</xdr:row>
                    <xdr:rowOff>99060</xdr:rowOff>
                  </from>
                  <to>
                    <xdr:col>6</xdr:col>
                    <xdr:colOff>327660</xdr:colOff>
                    <xdr:row>72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251" name="Check Box 363">
              <controlPr locked="0" defaultSize="0" autoFill="0" autoLine="0" autoPict="0">
                <anchor moveWithCells="1">
                  <from>
                    <xdr:col>4</xdr:col>
                    <xdr:colOff>60960</xdr:colOff>
                    <xdr:row>71</xdr:row>
                    <xdr:rowOff>99060</xdr:rowOff>
                  </from>
                  <to>
                    <xdr:col>4</xdr:col>
                    <xdr:colOff>304800</xdr:colOff>
                    <xdr:row>71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252" name="Check Box 364">
              <controlPr locked="0" defaultSize="0" autoFill="0" autoLine="0" autoPict="0">
                <anchor moveWithCells="1">
                  <from>
                    <xdr:col>5</xdr:col>
                    <xdr:colOff>60960</xdr:colOff>
                    <xdr:row>71</xdr:row>
                    <xdr:rowOff>99060</xdr:rowOff>
                  </from>
                  <to>
                    <xdr:col>5</xdr:col>
                    <xdr:colOff>304800</xdr:colOff>
                    <xdr:row>71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253" name="Check Box 365">
              <controlPr locked="0" defaultSize="0" autoFill="0" autoLine="0" autoPict="0">
                <anchor moveWithCells="1">
                  <from>
                    <xdr:col>6</xdr:col>
                    <xdr:colOff>68580</xdr:colOff>
                    <xdr:row>71</xdr:row>
                    <xdr:rowOff>99060</xdr:rowOff>
                  </from>
                  <to>
                    <xdr:col>6</xdr:col>
                    <xdr:colOff>327660</xdr:colOff>
                    <xdr:row>71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254" name="Check Box 381">
              <controlPr locked="0" defaultSize="0" autoFill="0" autoLine="0" autoPict="0" altText="_x000a_">
                <anchor moveWithCells="1">
                  <from>
                    <xdr:col>4</xdr:col>
                    <xdr:colOff>45720</xdr:colOff>
                    <xdr:row>20</xdr:row>
                    <xdr:rowOff>106680</xdr:rowOff>
                  </from>
                  <to>
                    <xdr:col>4</xdr:col>
                    <xdr:colOff>259080</xdr:colOff>
                    <xdr:row>20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255" name="Check Box 382">
              <controlPr locked="0" defaultSize="0" autoFill="0" autoLine="0" autoPict="0">
                <anchor moveWithCells="1">
                  <from>
                    <xdr:col>5</xdr:col>
                    <xdr:colOff>60960</xdr:colOff>
                    <xdr:row>20</xdr:row>
                    <xdr:rowOff>99060</xdr:rowOff>
                  </from>
                  <to>
                    <xdr:col>5</xdr:col>
                    <xdr:colOff>304800</xdr:colOff>
                    <xdr:row>20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256" name="Check Box 383">
              <controlPr locked="0" defaultSize="0" autoFill="0" autoLine="0" autoPict="0">
                <anchor moveWithCells="1">
                  <from>
                    <xdr:col>6</xdr:col>
                    <xdr:colOff>45720</xdr:colOff>
                    <xdr:row>20</xdr:row>
                    <xdr:rowOff>99060</xdr:rowOff>
                  </from>
                  <to>
                    <xdr:col>6</xdr:col>
                    <xdr:colOff>297180</xdr:colOff>
                    <xdr:row>20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257" name="Check Box 390">
              <controlPr locked="0" defaultSize="0" autoFill="0" autoLine="0" autoPict="0">
                <anchor moveWithCells="1">
                  <from>
                    <xdr:col>4</xdr:col>
                    <xdr:colOff>60960</xdr:colOff>
                    <xdr:row>88</xdr:row>
                    <xdr:rowOff>68580</xdr:rowOff>
                  </from>
                  <to>
                    <xdr:col>4</xdr:col>
                    <xdr:colOff>297180</xdr:colOff>
                    <xdr:row>88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258" name="Check Box 391">
              <controlPr locked="0" defaultSize="0" autoFill="0" autoLine="0" autoPict="0">
                <anchor moveWithCells="1">
                  <from>
                    <xdr:col>6</xdr:col>
                    <xdr:colOff>68580</xdr:colOff>
                    <xdr:row>88</xdr:row>
                    <xdr:rowOff>68580</xdr:rowOff>
                  </from>
                  <to>
                    <xdr:col>6</xdr:col>
                    <xdr:colOff>304800</xdr:colOff>
                    <xdr:row>88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259" name="Check Box 392">
              <controlPr locked="0" defaultSize="0" autoFill="0" autoLine="0" autoPict="0">
                <anchor moveWithCells="1">
                  <from>
                    <xdr:col>4</xdr:col>
                    <xdr:colOff>60960</xdr:colOff>
                    <xdr:row>89</xdr:row>
                    <xdr:rowOff>99060</xdr:rowOff>
                  </from>
                  <to>
                    <xdr:col>4</xdr:col>
                    <xdr:colOff>289560</xdr:colOff>
                    <xdr:row>89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260" name="Check Box 393">
              <controlPr locked="0" defaultSize="0" autoFill="0" autoLine="0" autoPict="0">
                <anchor moveWithCells="1">
                  <from>
                    <xdr:col>6</xdr:col>
                    <xdr:colOff>68580</xdr:colOff>
                    <xdr:row>89</xdr:row>
                    <xdr:rowOff>99060</xdr:rowOff>
                  </from>
                  <to>
                    <xdr:col>6</xdr:col>
                    <xdr:colOff>297180</xdr:colOff>
                    <xdr:row>89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261" name="Check Box 394">
              <controlPr locked="0" defaultSize="0" autoFill="0" autoLine="0" autoPict="0">
                <anchor moveWithCells="1">
                  <from>
                    <xdr:col>4</xdr:col>
                    <xdr:colOff>68580</xdr:colOff>
                    <xdr:row>90</xdr:row>
                    <xdr:rowOff>106680</xdr:rowOff>
                  </from>
                  <to>
                    <xdr:col>4</xdr:col>
                    <xdr:colOff>289560</xdr:colOff>
                    <xdr:row>90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262" name="Check Box 395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90</xdr:row>
                    <xdr:rowOff>106680</xdr:rowOff>
                  </from>
                  <to>
                    <xdr:col>6</xdr:col>
                    <xdr:colOff>297180</xdr:colOff>
                    <xdr:row>90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263" name="Check Box 396">
              <controlPr locked="0" defaultSize="0" autoFill="0" autoLine="0" autoPict="0">
                <anchor moveWithCells="1">
                  <from>
                    <xdr:col>6</xdr:col>
                    <xdr:colOff>60960</xdr:colOff>
                    <xdr:row>26</xdr:row>
                    <xdr:rowOff>68580</xdr:rowOff>
                  </from>
                  <to>
                    <xdr:col>6</xdr:col>
                    <xdr:colOff>304800</xdr:colOff>
                    <xdr:row>26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264" name="Check Box 397">
              <controlPr locked="0" defaultSize="0" autoFill="0" autoLine="0" autoPict="0">
                <anchor moveWithCells="1">
                  <from>
                    <xdr:col>4</xdr:col>
                    <xdr:colOff>45720</xdr:colOff>
                    <xdr:row>26</xdr:row>
                    <xdr:rowOff>68580</xdr:rowOff>
                  </from>
                  <to>
                    <xdr:col>4</xdr:col>
                    <xdr:colOff>297180</xdr:colOff>
                    <xdr:row>26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265" name="Check Box 398">
              <controlPr locked="0" defaultSize="0" autoFill="0" autoLine="0" autoPict="0">
                <anchor moveWithCells="1">
                  <from>
                    <xdr:col>5</xdr:col>
                    <xdr:colOff>45720</xdr:colOff>
                    <xdr:row>26</xdr:row>
                    <xdr:rowOff>68580</xdr:rowOff>
                  </from>
                  <to>
                    <xdr:col>5</xdr:col>
                    <xdr:colOff>297180</xdr:colOff>
                    <xdr:row>26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266" name="Check Box 399">
              <controlPr locked="0" defaultSize="0" autoFill="0" autoLine="0" autoPict="0">
                <anchor moveWithCells="1">
                  <from>
                    <xdr:col>4</xdr:col>
                    <xdr:colOff>38100</xdr:colOff>
                    <xdr:row>150</xdr:row>
                    <xdr:rowOff>121920</xdr:rowOff>
                  </from>
                  <to>
                    <xdr:col>4</xdr:col>
                    <xdr:colOff>289560</xdr:colOff>
                    <xdr:row>150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267" name="Check Box 400">
              <controlPr locked="0" defaultSize="0" autoFill="0" autoLine="0" autoPict="0">
                <anchor moveWithCells="1">
                  <from>
                    <xdr:col>5</xdr:col>
                    <xdr:colOff>38100</xdr:colOff>
                    <xdr:row>150</xdr:row>
                    <xdr:rowOff>121920</xdr:rowOff>
                  </from>
                  <to>
                    <xdr:col>5</xdr:col>
                    <xdr:colOff>289560</xdr:colOff>
                    <xdr:row>150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268" name="Check Box 401">
              <controlPr locked="0" defaultSize="0" autoFill="0" autoLine="0" autoPict="0">
                <anchor moveWithCells="1">
                  <from>
                    <xdr:col>6</xdr:col>
                    <xdr:colOff>45720</xdr:colOff>
                    <xdr:row>150</xdr:row>
                    <xdr:rowOff>121920</xdr:rowOff>
                  </from>
                  <to>
                    <xdr:col>6</xdr:col>
                    <xdr:colOff>297180</xdr:colOff>
                    <xdr:row>150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269" name="Check Box 402">
              <controlPr locked="0" defaultSize="0" autoFill="0" autoLine="0" autoPict="0">
                <anchor moveWithCells="1">
                  <from>
                    <xdr:col>4</xdr:col>
                    <xdr:colOff>45720</xdr:colOff>
                    <xdr:row>151</xdr:row>
                    <xdr:rowOff>121920</xdr:rowOff>
                  </from>
                  <to>
                    <xdr:col>4</xdr:col>
                    <xdr:colOff>297180</xdr:colOff>
                    <xdr:row>151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270" name="Check Box 403">
              <controlPr locked="0" defaultSize="0" autoFill="0" autoLine="0" autoPict="0">
                <anchor moveWithCells="1">
                  <from>
                    <xdr:col>5</xdr:col>
                    <xdr:colOff>38100</xdr:colOff>
                    <xdr:row>151</xdr:row>
                    <xdr:rowOff>121920</xdr:rowOff>
                  </from>
                  <to>
                    <xdr:col>5</xdr:col>
                    <xdr:colOff>289560</xdr:colOff>
                    <xdr:row>151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271" name="Check Box 404">
              <controlPr locked="0" defaultSize="0" autoFill="0" autoLine="0" autoPict="0">
                <anchor moveWithCells="1">
                  <from>
                    <xdr:col>6</xdr:col>
                    <xdr:colOff>45720</xdr:colOff>
                    <xdr:row>151</xdr:row>
                    <xdr:rowOff>121920</xdr:rowOff>
                  </from>
                  <to>
                    <xdr:col>6</xdr:col>
                    <xdr:colOff>297180</xdr:colOff>
                    <xdr:row>151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272" name="Check Box 408">
              <controlPr locked="0" defaultSize="0" autoFill="0" autoLine="0" autoPict="0">
                <anchor moveWithCells="1">
                  <from>
                    <xdr:col>4</xdr:col>
                    <xdr:colOff>60960</xdr:colOff>
                    <xdr:row>117</xdr:row>
                    <xdr:rowOff>68580</xdr:rowOff>
                  </from>
                  <to>
                    <xdr:col>4</xdr:col>
                    <xdr:colOff>304800</xdr:colOff>
                    <xdr:row>117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273" name="Check Box 409">
              <controlPr locked="0" defaultSize="0" autoFill="0" autoLine="0" autoPict="0">
                <anchor moveWithCells="1">
                  <from>
                    <xdr:col>5</xdr:col>
                    <xdr:colOff>60960</xdr:colOff>
                    <xdr:row>117</xdr:row>
                    <xdr:rowOff>68580</xdr:rowOff>
                  </from>
                  <to>
                    <xdr:col>5</xdr:col>
                    <xdr:colOff>304800</xdr:colOff>
                    <xdr:row>117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274" name="Check Box 410">
              <controlPr locked="0" defaultSize="0" autoFill="0" autoLine="0" autoPict="0">
                <anchor moveWithCells="1">
                  <from>
                    <xdr:col>6</xdr:col>
                    <xdr:colOff>68580</xdr:colOff>
                    <xdr:row>117</xdr:row>
                    <xdr:rowOff>68580</xdr:rowOff>
                  </from>
                  <to>
                    <xdr:col>6</xdr:col>
                    <xdr:colOff>327660</xdr:colOff>
                    <xdr:row>117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275" name="Check Box 411">
              <controlPr locked="0" defaultSize="0" autoFill="0" autoLine="0" autoPict="0">
                <anchor moveWithCells="1">
                  <from>
                    <xdr:col>6</xdr:col>
                    <xdr:colOff>60960</xdr:colOff>
                    <xdr:row>26</xdr:row>
                    <xdr:rowOff>68580</xdr:rowOff>
                  </from>
                  <to>
                    <xdr:col>6</xdr:col>
                    <xdr:colOff>304800</xdr:colOff>
                    <xdr:row>26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276" name="Check Box 412">
              <controlPr locked="0" defaultSize="0" autoFill="0" autoLine="0" autoPict="0">
                <anchor moveWithCells="1">
                  <from>
                    <xdr:col>4</xdr:col>
                    <xdr:colOff>45720</xdr:colOff>
                    <xdr:row>26</xdr:row>
                    <xdr:rowOff>68580</xdr:rowOff>
                  </from>
                  <to>
                    <xdr:col>4</xdr:col>
                    <xdr:colOff>297180</xdr:colOff>
                    <xdr:row>26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277" name="Check Box 413">
              <controlPr locked="0" defaultSize="0" autoFill="0" autoLine="0" autoPict="0">
                <anchor moveWithCells="1">
                  <from>
                    <xdr:col>5</xdr:col>
                    <xdr:colOff>45720</xdr:colOff>
                    <xdr:row>26</xdr:row>
                    <xdr:rowOff>68580</xdr:rowOff>
                  </from>
                  <to>
                    <xdr:col>5</xdr:col>
                    <xdr:colOff>297180</xdr:colOff>
                    <xdr:row>26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278" name="Check Box 420">
              <controlPr locked="0" defaultSize="0" autoFill="0" autoLine="0" autoPict="0">
                <anchor moveWithCells="1">
                  <from>
                    <xdr:col>4</xdr:col>
                    <xdr:colOff>45720</xdr:colOff>
                    <xdr:row>40</xdr:row>
                    <xdr:rowOff>99060</xdr:rowOff>
                  </from>
                  <to>
                    <xdr:col>4</xdr:col>
                    <xdr:colOff>297180</xdr:colOff>
                    <xdr:row>40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279" name="Check Box 421">
              <controlPr locked="0" defaultSize="0" autoFill="0" autoLine="0" autoPict="0">
                <anchor moveWithCells="1">
                  <from>
                    <xdr:col>5</xdr:col>
                    <xdr:colOff>45720</xdr:colOff>
                    <xdr:row>40</xdr:row>
                    <xdr:rowOff>99060</xdr:rowOff>
                  </from>
                  <to>
                    <xdr:col>5</xdr:col>
                    <xdr:colOff>297180</xdr:colOff>
                    <xdr:row>40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280" name="Check Box 422">
              <controlPr locked="0" defaultSize="0" autoFill="0" autoLine="0" autoPict="0">
                <anchor moveWithCells="1">
                  <from>
                    <xdr:col>6</xdr:col>
                    <xdr:colOff>60960</xdr:colOff>
                    <xdr:row>40</xdr:row>
                    <xdr:rowOff>99060</xdr:rowOff>
                  </from>
                  <to>
                    <xdr:col>6</xdr:col>
                    <xdr:colOff>304800</xdr:colOff>
                    <xdr:row>40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281" name="Check Box 432">
              <controlPr locked="0" defaultSize="0" autoFill="0" autoLine="0" autoPict="0">
                <anchor moveWithCells="1">
                  <from>
                    <xdr:col>4</xdr:col>
                    <xdr:colOff>60960</xdr:colOff>
                    <xdr:row>70</xdr:row>
                    <xdr:rowOff>99060</xdr:rowOff>
                  </from>
                  <to>
                    <xdr:col>4</xdr:col>
                    <xdr:colOff>304800</xdr:colOff>
                    <xdr:row>70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282" name="Check Box 433">
              <controlPr locked="0" defaultSize="0" autoFill="0" autoLine="0" autoPict="0">
                <anchor moveWithCells="1">
                  <from>
                    <xdr:col>5</xdr:col>
                    <xdr:colOff>60960</xdr:colOff>
                    <xdr:row>70</xdr:row>
                    <xdr:rowOff>99060</xdr:rowOff>
                  </from>
                  <to>
                    <xdr:col>5</xdr:col>
                    <xdr:colOff>304800</xdr:colOff>
                    <xdr:row>70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283" name="Check Box 434">
              <controlPr locked="0" defaultSize="0" autoFill="0" autoLine="0" autoPict="0">
                <anchor moveWithCells="1">
                  <from>
                    <xdr:col>6</xdr:col>
                    <xdr:colOff>68580</xdr:colOff>
                    <xdr:row>70</xdr:row>
                    <xdr:rowOff>99060</xdr:rowOff>
                  </from>
                  <to>
                    <xdr:col>6</xdr:col>
                    <xdr:colOff>327660</xdr:colOff>
                    <xdr:row>70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284" name="Check Box 440">
              <controlPr locked="0" defaultSize="0" autoFill="0" autoLine="0" autoPict="0">
                <anchor moveWithCells="1">
                  <from>
                    <xdr:col>6</xdr:col>
                    <xdr:colOff>99060</xdr:colOff>
                    <xdr:row>171</xdr:row>
                    <xdr:rowOff>350520</xdr:rowOff>
                  </from>
                  <to>
                    <xdr:col>6</xdr:col>
                    <xdr:colOff>335280</xdr:colOff>
                    <xdr:row>171</xdr:row>
                    <xdr:rowOff>632460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285" name="Check Box 450">
              <controlPr locked="0" defaultSize="0" autoFill="0" autoLine="0" autoPict="0">
                <anchor moveWithCells="1">
                  <from>
                    <xdr:col>4</xdr:col>
                    <xdr:colOff>45720</xdr:colOff>
                    <xdr:row>42</xdr:row>
                    <xdr:rowOff>76200</xdr:rowOff>
                  </from>
                  <to>
                    <xdr:col>4</xdr:col>
                    <xdr:colOff>289560</xdr:colOff>
                    <xdr:row>42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286" name="Check Box 451">
              <controlPr locked="0" defaultSize="0" autoFill="0" autoLine="0" autoPict="0">
                <anchor moveWithCells="1">
                  <from>
                    <xdr:col>5</xdr:col>
                    <xdr:colOff>45720</xdr:colOff>
                    <xdr:row>42</xdr:row>
                    <xdr:rowOff>76200</xdr:rowOff>
                  </from>
                  <to>
                    <xdr:col>5</xdr:col>
                    <xdr:colOff>289560</xdr:colOff>
                    <xdr:row>42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287" name="Check Box 452">
              <controlPr locked="0" defaultSize="0" autoFill="0" autoLine="0" autoPict="0">
                <anchor moveWithCells="1">
                  <from>
                    <xdr:col>6</xdr:col>
                    <xdr:colOff>60960</xdr:colOff>
                    <xdr:row>42</xdr:row>
                    <xdr:rowOff>76200</xdr:rowOff>
                  </from>
                  <to>
                    <xdr:col>6</xdr:col>
                    <xdr:colOff>304800</xdr:colOff>
                    <xdr:row>42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288" name="Check Box 453">
              <controlPr locked="0" defaultSize="0" autoFill="0" autoLine="0" autoPict="0">
                <anchor moveWithCells="1">
                  <from>
                    <xdr:col>6</xdr:col>
                    <xdr:colOff>45720</xdr:colOff>
                    <xdr:row>41</xdr:row>
                    <xdr:rowOff>144780</xdr:rowOff>
                  </from>
                  <to>
                    <xdr:col>6</xdr:col>
                    <xdr:colOff>297180</xdr:colOff>
                    <xdr:row>41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289" name="Check Box 454">
              <controlPr locked="0" defaultSize="0" autoFill="0" autoLine="0" autoPict="0">
                <anchor moveWithCells="1">
                  <from>
                    <xdr:col>4</xdr:col>
                    <xdr:colOff>45720</xdr:colOff>
                    <xdr:row>41</xdr:row>
                    <xdr:rowOff>144780</xdr:rowOff>
                  </from>
                  <to>
                    <xdr:col>4</xdr:col>
                    <xdr:colOff>289560</xdr:colOff>
                    <xdr:row>41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290" name="Check Box 455">
              <controlPr locked="0" defaultSize="0" autoFill="0" autoLine="0" autoPict="0">
                <anchor moveWithCells="1">
                  <from>
                    <xdr:col>5</xdr:col>
                    <xdr:colOff>45720</xdr:colOff>
                    <xdr:row>41</xdr:row>
                    <xdr:rowOff>137160</xdr:rowOff>
                  </from>
                  <to>
                    <xdr:col>5</xdr:col>
                    <xdr:colOff>289560</xdr:colOff>
                    <xdr:row>41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291" name="Check Box 459">
              <controlPr locked="0" defaultSize="0" autoFill="0" autoLine="0" autoPict="0">
                <anchor moveWithCells="1">
                  <from>
                    <xdr:col>4</xdr:col>
                    <xdr:colOff>38100</xdr:colOff>
                    <xdr:row>43</xdr:row>
                    <xdr:rowOff>99060</xdr:rowOff>
                  </from>
                  <to>
                    <xdr:col>4</xdr:col>
                    <xdr:colOff>289560</xdr:colOff>
                    <xdr:row>43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292" name="Check Box 460">
              <controlPr locked="0" defaultSize="0" autoFill="0" autoLine="0" autoPict="0">
                <anchor moveWithCells="1">
                  <from>
                    <xdr:col>5</xdr:col>
                    <xdr:colOff>38100</xdr:colOff>
                    <xdr:row>43</xdr:row>
                    <xdr:rowOff>99060</xdr:rowOff>
                  </from>
                  <to>
                    <xdr:col>5</xdr:col>
                    <xdr:colOff>289560</xdr:colOff>
                    <xdr:row>43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293" name="Check Box 461">
              <controlPr locked="0" defaultSize="0" autoFill="0" autoLine="0" autoPict="0">
                <anchor moveWithCells="1">
                  <from>
                    <xdr:col>6</xdr:col>
                    <xdr:colOff>45720</xdr:colOff>
                    <xdr:row>43</xdr:row>
                    <xdr:rowOff>99060</xdr:rowOff>
                  </from>
                  <to>
                    <xdr:col>6</xdr:col>
                    <xdr:colOff>304800</xdr:colOff>
                    <xdr:row>43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294" name="Check Box 462">
              <controlPr locked="0" defaultSize="0" autoFill="0" autoLine="0" autoPict="0">
                <anchor moveWithCells="1">
                  <from>
                    <xdr:col>4</xdr:col>
                    <xdr:colOff>45720</xdr:colOff>
                    <xdr:row>38</xdr:row>
                    <xdr:rowOff>99060</xdr:rowOff>
                  </from>
                  <to>
                    <xdr:col>4</xdr:col>
                    <xdr:colOff>289560</xdr:colOff>
                    <xdr:row>38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295" name="Check Box 463">
              <controlPr locked="0" defaultSize="0" autoFill="0" autoLine="0" autoPict="0">
                <anchor moveWithCells="1">
                  <from>
                    <xdr:col>5</xdr:col>
                    <xdr:colOff>45720</xdr:colOff>
                    <xdr:row>38</xdr:row>
                    <xdr:rowOff>83820</xdr:rowOff>
                  </from>
                  <to>
                    <xdr:col>5</xdr:col>
                    <xdr:colOff>289560</xdr:colOff>
                    <xdr:row>38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296" name="Check Box 464">
              <controlPr locked="0" defaultSize="0" autoFill="0" autoLine="0" autoPict="0">
                <anchor moveWithCells="1">
                  <from>
                    <xdr:col>6</xdr:col>
                    <xdr:colOff>45720</xdr:colOff>
                    <xdr:row>38</xdr:row>
                    <xdr:rowOff>83820</xdr:rowOff>
                  </from>
                  <to>
                    <xdr:col>6</xdr:col>
                    <xdr:colOff>289560</xdr:colOff>
                    <xdr:row>38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297" name="Check Box 467">
              <controlPr locked="0" defaultSize="0" autoFill="0" autoLine="0" autoPict="0">
                <anchor moveWithCells="1">
                  <from>
                    <xdr:col>6</xdr:col>
                    <xdr:colOff>99060</xdr:colOff>
                    <xdr:row>172</xdr:row>
                    <xdr:rowOff>297180</xdr:rowOff>
                  </from>
                  <to>
                    <xdr:col>6</xdr:col>
                    <xdr:colOff>350520</xdr:colOff>
                    <xdr:row>172</xdr:row>
                    <xdr:rowOff>563880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6E4B5A64A9524DAAFB3891FACAB13B" ma:contentTypeVersion="1" ma:contentTypeDescription="Create a new document." ma:contentTypeScope="" ma:versionID="7eefc7ecf127b350b73d7a2125548e0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fa53a8320f8b1c95a8960917c09239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94DC97A-3150-447F-86FF-18FCD37D1DBB}"/>
</file>

<file path=customXml/itemProps2.xml><?xml version="1.0" encoding="utf-8"?>
<ds:datastoreItem xmlns:ds="http://schemas.openxmlformats.org/officeDocument/2006/customXml" ds:itemID="{930F4C2A-474C-4D73-8315-48C689C61C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DD3DA9-6066-430A-91CE-9C36F00654E1}">
  <ds:schemaRefs>
    <ds:schemaRef ds:uri="239123c5-1dd3-4918-96b3-0c2066a1f07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6aa5c4f9-978c-4c30-8777-67803b1281e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GreenGov Checklist</vt:lpstr>
      <vt:lpstr>'GreenGov Checklist'!Print_Area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Reis, Matthew</dc:creator>
  <cp:keywords/>
  <dc:description/>
  <cp:lastModifiedBy>Reis, Matthew</cp:lastModifiedBy>
  <cp:revision/>
  <cp:lastPrinted>2024-11-06T13:14:00Z</cp:lastPrinted>
  <dcterms:created xsi:type="dcterms:W3CDTF">2019-07-31T12:45:00Z</dcterms:created>
  <dcterms:modified xsi:type="dcterms:W3CDTF">2024-11-14T14:49:18Z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0x0101009F6E4B5A64A9524DAAFB3891FACAB13B</vt:lpwstr>
  </property>
  <property fmtid="{D5CDD505-2E9C-101B-9397-08002B2CF9AE}" pid="3" name="CofWorkbookId">
    <vt:lpwstr>d40286c3-9301-4c75-996b-123e105d814b</vt:lpwstr>
  </property>
  <property fmtid="{D5CDD505-2E9C-101B-9397-08002B2CF9AE}" pid="4" name="Order">
    <vt:r8>10000</vt:r8>
  </property>
  <property fmtid="{D5CDD505-2E9C-101B-9397-08002B2CF9AE}" pid="5" name="TemplateUrl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MediaServiceImageTags">
    <vt:lpwstr/>
  </property>
  <property fmtid="{D5CDD505-2E9C-101B-9397-08002B2CF9AE}" pid="9" name="_SourceUrl">
    <vt:lpwstr/>
  </property>
  <property fmtid="{D5CDD505-2E9C-101B-9397-08002B2CF9AE}" pid="10" name="_SharedFileIndex">
    <vt:lpwstr/>
  </property>
  <property fmtid="{D5CDD505-2E9C-101B-9397-08002B2CF9AE}" pid="11" name="SharedWithUsers">
    <vt:lpwstr/>
  </property>
</Properties>
</file>